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190" activeTab="0"/>
  </bookViews>
  <sheets>
    <sheet name="Реестр (приложение 1)" sheetId="1" r:id="rId1"/>
    <sheet name="Отчет (приложение 3)" sheetId="2" r:id="rId2"/>
  </sheets>
  <definedNames>
    <definedName name="_xlnm.Print_Area" localSheetId="1">'Отчет (приложение 3)'!$A$1:$S$211</definedName>
    <definedName name="_xlnm.Print_Area" localSheetId="0">'Реестр (приложение 1)'!$A$1:$G$66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<sst xmlns="http://schemas.openxmlformats.org/spreadsheetml/2006/main" count="499" uniqueCount="390">
  <si>
    <t>Распоряжение № 46 от 22.11.2013г «Об утверждении перечня муниципальных программ Троицкого сельского поселения Новохоперского муниципального района» Постановление № 111 от  06.12.2013г «Об утверждении муниципальной программы «Развитие муниципального управления Троицкого сельского поселения»</t>
  </si>
  <si>
    <t>Администрация Троицкого сельского поселения Новохоперского муниципального района Воронежской области</t>
  </si>
  <si>
    <t>МП «Благоустройство территории и развитие жилищно-коммунального хозяйства Троицкого сельского поселения»</t>
  </si>
  <si>
    <t>Распоряжение № 46 от 22.11.2013г «Об утверждении перечня муниципальных программ Троицкого сельского поселения Новохоперского муниципального района» Постановление № 109 от  06.12.2013г «Об утверждении муниципальной программы «Благоустройство территории и развитие жилищно-коммунального хозяйства Троицкого сельского поселения»</t>
  </si>
  <si>
    <t>МП «Культура Троицкого сельского поселения»</t>
  </si>
  <si>
    <t>По Распоряжение № 46 от 22.11.2013г «Об утверждении перечня муниципальных программ Троицкого сельского поселения Новохоперского муниципального района» Постановление № 110 от  06.12.2013г «Об утверждении муниципальной программы  «Культура Троицкого сельского поселения»</t>
  </si>
  <si>
    <t>"Культура Ярковского сельского поселения"</t>
  </si>
  <si>
    <t>2014-2019г</t>
  </si>
  <si>
    <t>Распоряжение № 53 от 07.11.2013г. "Об утверждении перечня муниципальных программ Ярковского сельского поселения Новохоперского муниципального района" ;    Постановление №108 от 21.11.2013г "Об утверждении муницпальной программы Ярковского сельского поселения "Культура Ярковского сельского поселения"            Постановление №97 от 24.12.2015 "О внесении изменений  в постановление администрации № 108 от 21.11.2013г Об утверждении муниципальной программы Ярковского сельского поселения "Культура Ярковского сельского поселения"</t>
  </si>
  <si>
    <t>Администрация Ярковского сельского поселения Новохоперского муниципального района</t>
  </si>
  <si>
    <t>"Муниципальное управление и гражданское общество Ярковского сельского поселения"</t>
  </si>
  <si>
    <t>Распоряжение № 53 от 07.11.2013г. "Об утверждении перечня муниципальных программ Ярковского сельского поселения Новохоперского муниципального района; Постановление №109 от 21.11.2013г Об утверждении муниципальной программы Ярковского сельского поселения "Муниципальное управление и гражданское общество Ярковского сельского поселения"; Постановление №98 от 24.12.2015 "О внесении изменений  в постановление администрации  №109 от 21.11.2013г Об утверждении муниципальной программы Ярковского сельского поселения "Муниципальное управление и гражданское общество Ярковского сельского поселения</t>
  </si>
  <si>
    <t>"Развитие инфраструктуры Ярковского сельского поселения"</t>
  </si>
  <si>
    <t>Распоряжение № 53 от 07.11.2013г. "Об утверждении перечня муниципальных программ Ярковского сельского поселения Новохоперского муниципального района"; Постановление №115 от 17.12.2013г Об утверждении муниципальной программы Ярковского сельского поселения "Развитие инфраструктуры Ярковского сельского поселения"; Постановление №99 от 24.12.2015 "О внесении изменений  в постановление администрации №115 от 17.12.2013г "Об утверждении муниципальной программы Ярковского сельского поселения "Развитие инфраструктуры Ярковского сельского поселения"</t>
  </si>
  <si>
    <t>- Постановление администрации городского поселения – город Новохоперск №471 от 14.11.2013г «Об утверждении муниципальной целевой программы «Муниципальное управление городского поселения – город Новохоперск»</t>
  </si>
  <si>
    <t>Администрация городского поселения – город Новохоперск</t>
  </si>
  <si>
    <t>- Постановление администрации городского поселения – город Новохоперск №446 от 24.11.2014г «О внесении изменений и дополнений в постановление №471 от 14.11.2013г.  «Об утверждении муниципальной целевой программы «Муниципальное управление городского поселения – город Новохоперск»</t>
  </si>
  <si>
    <t>- Постановление администрации городского поселения – город Новохоперск №413 от 17.11.2015г «О внесении изменений и дополнений в постановление №471 от 14.11.2013г.  «Об утверждении муниципальной целевой программы «Муниципальное управление городского поселения – город Новохоперск»</t>
  </si>
  <si>
    <t>- Постановление администрации городского поселения – город Новохоперск №472 от 14.11.2013г «Об утверждении муниципальной целевой программы «Развитие инфраструктуры городского поселения – город Новохоперск»</t>
  </si>
  <si>
    <t>- Постановление администрации городского поселения – город Новохоперск №445 от 24.11.2014г «О внесении изменений и дополнений в постановление №472 от 14.11.2013г.  «Об утверждении муниципальной целевой программы «Развитие инфраструктуры городского поселения – город Новохоперск»</t>
  </si>
  <si>
    <t>- Постановление администрации городского поселения – город Новохоперск №414 от 17.11.2015г «О внесении изменений и дополнений в постановление №472 от 14.11.2013г.  «Об утверждении муниципальной целевой программы «Развитие инфраструктуры  городского поселения – город Новохоперск»</t>
  </si>
  <si>
    <t>- Постановление администрации городского поселения – город Новохоперск №473 от 14.11.2013г «Об утверждении муниципальной целевой программы «Культура и физическая культура городского поселения – город Новохоперск»</t>
  </si>
  <si>
    <t>- Постановление администрации городского поселения – город Новохоперск №444 от 24.11.2014г «О внесении изменений и дополнений в постановление №473 от 14.11.2013г.  «Об утверждении муниципальной целевой программы «Культура и физическая культура городского поселения – город Новохоперск»</t>
  </si>
  <si>
    <t>- Постановление администрации городского поселения – город Новохоперск №415 от 17.11.2015г «О внесении изменений и дополнений в постановление №473 от 14.11.2013г.  «Об утверждении муниципальной целевой программы «культура и физическая культура  городского поселения – город Новохоперск»</t>
  </si>
  <si>
    <t>Культура Терновского сельского поселения Новохоперского муниципального района</t>
  </si>
  <si>
    <t xml:space="preserve">С 2014 по 2019 годы </t>
  </si>
  <si>
    <t>Распоряжение администрации Терновского сельского поселения Новохоперского муниципального  района № 32 от 05.11.2013 г. «Об утверждении перечня муниципальных программ Терновского сельского поселения Новохоперского муниципального района»</t>
  </si>
  <si>
    <t xml:space="preserve">Администрация Терновского сельского поселения </t>
  </si>
  <si>
    <t>Благоустройство территории и жилищно-коммунальное хозяйство Терновского сельского поселения Новохоперского муниципального района</t>
  </si>
  <si>
    <t>Муниципальное управление и гражданское общество Терновского сельского поселения Новохоперского муниципального района Терновского сельского поселения Новохоперского муниципального района Терновского сельского поселения Новохоперского муниципального района</t>
  </si>
  <si>
    <t>«Муниципальное управление Коленовского сельского поселения Новохоперского муниципального района Воронежской области»</t>
  </si>
  <si>
    <t>2015 год</t>
  </si>
  <si>
    <t>Постановление от 15 января 2015г. Об утверждении муниципальной программы Коленовского сельского поселения Новохоперского муниципального района Воронежской области «Муниципальное управление Коленовского сельского поселения Новохоперского муниципального района Воронежской области»</t>
  </si>
  <si>
    <t>Администрация Коленовского сельского поселения Новохоперского муниципального района Воронежской области</t>
  </si>
  <si>
    <t>«Благоустройство территории Коленовского сельского поселения на 2015-2017 годы»</t>
  </si>
  <si>
    <t>Постановление от 15 января 2015г. Об утверждении Муниципальной программы «Благоустройство территории Коленовского сельского поселения на 2015-2017 года»</t>
  </si>
  <si>
    <t>«Развитие культуры в селах Коленовского сельского поселения»</t>
  </si>
  <si>
    <t>Постановление от 15 января 2015г. Об утверждении муниципальной программы Коленовского сельского поселения Новохоперского муниципального района Воронежской области «Развитие культуры в селах Коленовского сельского поселения»</t>
  </si>
  <si>
    <t>МКУК «Коленовский КДЦ»</t>
  </si>
  <si>
    <t>Муниципальное управление Елань-Коленовского городского поселения Новохоперского муниципального района Воронежской области</t>
  </si>
  <si>
    <t>Постановление администрации Елань-Коленовского городского поселения от 02.12.2013г №144 «Об утверждении муниципальной программы Елань-Коленовского городского поселения Новохоперского муниципального района Воронежской области «Муниципальное управление Елань-Коленовского городского поселения Новохоперского муниципального района Воронежской области»</t>
  </si>
  <si>
    <t>Администрация Елань-Коленовского городского поселения</t>
  </si>
  <si>
    <t>Социальное развитие городского поселения и социальная поддержка граждан Елань-Коленовского городского поселения Новохоперского муниципального района Воронежской области</t>
  </si>
  <si>
    <t>С 2014 по 2019 годы</t>
  </si>
  <si>
    <t>Постановление администрации Елань-Коленовского городского поселения от 02.12.2013 г. № 145 «Об утверждении муниципальной программы Елань-Коленовского городского поселения Новохоперского муниципального района Воронежской области «Социальное развитие городского поселения и социальная поддержка граждан Елань-Коленовского городского поселения Новохоперского муниципального района Воронежской области»</t>
  </si>
  <si>
    <t>Развитие культуры, физической культуры и спорта</t>
  </si>
  <si>
    <t>Постановление администрации Елань-Коленовского городского поселения от 02.12.2013г № 146 «Об утверждении муниципальной программы Елань-Коленовского городского поселения Новохоперского муниципального района Воронежской области «Развитие культуры, физической культуры и спорта»</t>
  </si>
  <si>
    <t>Благоустройство территории и жилищно-коммунального хозяйства Новопокровского сельского поселения»</t>
  </si>
  <si>
    <t xml:space="preserve"> Муниципальное управления Центральского сельского поселения Новохоперского муниципального района</t>
  </si>
  <si>
    <t>Пост. № 99 от 04.12.2013 г. Изменения пост.№ 74 от 29.12.2015г.</t>
  </si>
  <si>
    <t>Администрация Центральского сельского поселения</t>
  </si>
  <si>
    <t>Благоустройство территории и  жилищно-коммунального хозяйства Центральского сельского поселения</t>
  </si>
  <si>
    <t>Пост. № 100 от 04.12.2013г. Изменения пос. № 73 от 29.12.2015 г.</t>
  </si>
  <si>
    <t xml:space="preserve"> Культура Центральского сельского поселения Новохоперского муниципального района</t>
  </si>
  <si>
    <t>Пост.№ 101 от 04.12.2013 г. Изменения № 72 от 29.12.2015 г.</t>
  </si>
  <si>
    <r>
      <t>Муниципальная целевая программа «Муниципальное управление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городского поселения - город Новохоперск»</t>
    </r>
  </si>
  <si>
    <r>
      <t>Муниципальная целевая программа «Развитие инфраструктуры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городского поселения - город Новохоперск»</t>
    </r>
  </si>
  <si>
    <r>
      <t>Муниципальная целевая программа «Культура и физическая культура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городского поселения - город Новохоперск»</t>
    </r>
  </si>
  <si>
    <t>Постановление администрации Новопокровского сельского поселения Нохоперского муниципального  района №79 от 12.12.2013 г. «Об утверждении муниципальной программы «Благоустройство территории и жилищного хозяйства Новопокровского сельского поселения»</t>
  </si>
  <si>
    <t>Администрация Новопокровского сельского поселения</t>
  </si>
  <si>
    <t>«Культура Новопокровского сельского поселения Новохоперского  муниципального района»</t>
  </si>
  <si>
    <t>«Муниципальное управление Новопокровского сельского поселения Новохоперского муниципального района»</t>
  </si>
  <si>
    <t>постановление администрации Новохоперского муниципального района от 16.12.2013г. № 757 изменение в муниципальную программу (постановления администрации муниципального района от 23.01.2015г. №32,      от 28.01.2016г. №15)</t>
  </si>
  <si>
    <t>Постановление администрации Новопокровского сельского поселения Нохоперского муниципального  района №80 от 12.12.2013 г. «Об утверждении муниципальной программы «Культура Новопокровского сельского поселения»</t>
  </si>
  <si>
    <t xml:space="preserve"> «Комплексное развитие инфраструктуры Краснянского сельского поселения Новохоперского муниципального района Воронежской области»</t>
  </si>
  <si>
    <t>Администрация Краснянского сельского поселения</t>
  </si>
  <si>
    <t xml:space="preserve"> «Развитие культуры, физической культуры и спорта Краснянского сельского поселения Новохоперского муниципального района Воронежской области»</t>
  </si>
  <si>
    <t>Постановление администрации Краснянского сельского поселения № 135 от 12.12.2013г. Об  утверждении  муниципальной программы «Развитие культуры, физической культуры и спорта Краснянского сельского поселения Новохоперского муниципального района Воронежской области» Постановление администрации Краснянского сельского поселения № 138 от 16.12.2014г. О внесении изменений и дополнений в постановление администрации Краснянского от 12.12.2013г. № 135 «Об утверждении  муниципальной программы «Развитие культуры, физической культуры и спорта Краснянского сельского поселения Новохоперского муниципального района Воронежской области»</t>
  </si>
  <si>
    <t>«Муниципальное управление Краснянского сельского поселения Новохоперского муниципального района Воронежской области»</t>
  </si>
  <si>
    <r>
      <t>Постановление администрации Краснянского сельского поселения № 134 от 12.12.2013г.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Times New Roman"/>
        <family val="1"/>
      </rPr>
      <t>«Об утверждении муниципальной программы «Комплексное развитие инфраструктуры Краснянского сельского поселения Новохоперского муниципального района Воронежской области», Постановление администрации Краснянского сельского поселения № 137 от 16.12.2014г«О внесении изменений и дополнений в постановление администрации Краснянского сельского поселения № 134 от 12.12.2013г. «Об утверждении муниципальной программы «Комплексное развитие инфраструктуры Краснянского сельского поселения Новохоперского муниципального района Воронежской области»</t>
    </r>
  </si>
  <si>
    <r>
      <t>Постановление администрации Краснянского сельского поселения № 136 от 12.12.2013г. Об утверждении муниципальной программы «Муниципальное управление Краснянского сельского поселения Новохоперского муниципального района Воронежской области»,  Постановление администрации Краснянского сельского поселения от 16.12.204 г. № 139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Times New Roman"/>
        <family val="1"/>
      </rPr>
      <t>«О внесении изменений и дополнений в постановление администрации Краснянского сельского поселения № 136 от 12.12.2013г «Об утверждении муниципальной программы «Муниципальное управление Краснянского сельского поселения Новохоперского муниципального района Воронежской области»</t>
    </r>
  </si>
  <si>
    <t>Приложение 3</t>
  </si>
  <si>
    <t xml:space="preserve">Постановление администрации Новохоперского муниципального района от 16.12.2013 года №760, 
Постановление администрации Новохоперского муниципального района от 23.01.2015 года №35
Постановление администрации Новохоперского муниципального района от 21.06.2015 года №269
Постановление администрации Новохоперского муниципального района от 16.12.2013 года №760, 
Постановление администрации Новохоперского муниципального района от 23.01.2015 года №35
Постановление администрации Новохоперского муниципального района от 21.06.2015 года №269,     Постановление администрации Новохоперского муниципального района от 28.01.2016 года №14
</t>
  </si>
  <si>
    <t>постановление администрации Новохоперского муниципального района от 16.12.2013г. № 761(в ред. от 24.01.2014г. №36, от 01.04.2014 № 166, от 23.05.2014 №268, от 23.01.2015 №33, от 26.10.2015 №358, 28.01.2016 №17)</t>
  </si>
  <si>
    <t xml:space="preserve">Постановление администрации Новохоперского муниципального района            от « 16»   декабря  2013г. № 754
изменение в муниципальную программу (постановления администрации муниципального района от 23.01.2015г. №31,      от 21.07.2015г. №263, от 15.01.2016 №9)
</t>
  </si>
  <si>
    <t xml:space="preserve">Постановление администрации Новохоперского муниципального  района  Воронежской области «Об утверждении муниципальной программы «Развитие физической культуры и спорта Новохоперского муниципального района на 2024-2019 годы» № 756 от 16 12. 2013г.; 
Постановление «О внесении изменений в постановление администрации Новохоперского муниципального района от 16.12.2013 № 756 «Об утверждении муниципальной программы «Развитие физической культуры и спорта Новохоперского муниципального района на 2024-2019 годы» №26 от 23.01.2015г; от 26.01.2016г. №11
</t>
  </si>
  <si>
    <t xml:space="preserve">постановление  администрации Новохоперского муниципального  района от 16.12.2013 №762 «Об утверждении муниципальной  программы «Обеспечение общественного порядка и противодействие преступности», постановление администрации муниципального района от 18.05.2015г. «О внесении изменений в постановление  администрации Новохоперского муниципального  района от 16.12.2013 №762 «Об утверждении муниципальной  программы «Обеспечение общественного порядка и противодействие преступности», постановление администрации муниципального района от 26.01.2016 №11 «О внесении изменений в постановление
  администрации Новохоперского муниципального  района от 16.12.2013 №762 «Об утверждении муниципальной  программы «Обеспечение общественного порядка и противодействие преступности»  </t>
  </si>
  <si>
    <t>постановление администрации Новохоперского муниципального района от 16.12.2013г. № 752 (в ред. от 29.08.2014 № 517, от 14.10.2014 №644, от 23.01.2015г., 28.01.2016г. №16)</t>
  </si>
  <si>
    <t xml:space="preserve">Распоряжение администрации Новохоперского муниципального  района № 463 от 27.09.2013 г. «Об утверждении перечня муниципальных программ Новохоперского муниципального района»
-Постановление администрации Новохоперского муниципального района № 755 от 16.12.2013 г. 
-Постановление №265 от 26.07.2015 о внесении изменении в постановление администрации Новохоперского муниципального района от 16.12.2013 № 755 « Об утверждении муниципальной программы «Развитие агропромышленного комплекса и инфраструктуры агропромышленного рынка Новохоперского муниципального района», 28.01.2016г. №20
</t>
  </si>
  <si>
    <t xml:space="preserve">Постановление администрации Новохоперского муниципального района №753 от 16.12.2013г  Об утверждении муниципальной программы Новохоперского муниципального района «Управление муниципальным имуществом  и земельными ресурсами» Постановление администрации Новохоперского муниципального района № 262 от 21.07.2015г О внесении изменений в постановление администрации Новохоперского муниципального района № 753 от 16.12.2013, от 27.01.2016г. №13
Постановление администрации Новохоперского муниципального района № 12 от 27.01.2016г О внесении изменений в постановление администрации Новохоперского муниципального района № 753 от 16.12.2013
</t>
  </si>
  <si>
    <t>№ п/п</t>
  </si>
  <si>
    <t>Примечание</t>
  </si>
  <si>
    <t>Мероприятие 1</t>
  </si>
  <si>
    <t>Мероприятие 2</t>
  </si>
  <si>
    <t>тел.: (47353) 31365</t>
  </si>
  <si>
    <r>
      <t xml:space="preserve">Зам.главы администрации муниципального района  _______________________________  </t>
    </r>
    <r>
      <rPr>
        <u val="single"/>
        <sz val="14"/>
        <color indexed="8"/>
        <rFont val="Times New Roman"/>
        <family val="1"/>
      </rPr>
      <t>А.И.Рыженин</t>
    </r>
  </si>
  <si>
    <t>Исп.:Фетисова Н.С.</t>
  </si>
  <si>
    <t>по состоянию на 01.02.2016 года</t>
  </si>
  <si>
    <t>Приложение 1</t>
  </si>
  <si>
    <r>
      <t xml:space="preserve">Реестр
муниципальных программ 
 </t>
    </r>
    <r>
      <rPr>
        <b/>
        <u val="single"/>
        <sz val="13"/>
        <color indexed="8"/>
        <rFont val="Times New Roman"/>
        <family val="1"/>
      </rPr>
      <t>НОВОХОПЕРСКОГО МУНИЦИПАЛЬНОГО РАЙОНА ВОРОНЕЖСКОЙ ОБЛАСТИ</t>
    </r>
  </si>
  <si>
    <t>N п/п</t>
  </si>
  <si>
    <t>Наименование Программы</t>
  </si>
  <si>
    <t>Срок реализации Программы</t>
  </si>
  <si>
    <t>Реквизиты муниципального правового акта, которым утверждена Программа или внесены изменения в Программу</t>
  </si>
  <si>
    <t>Исполнитель Программы</t>
  </si>
  <si>
    <t>Развитие образования Новохоперского муниципального района</t>
  </si>
  <si>
    <t>2014-2019 гг.</t>
  </si>
  <si>
    <t>Отдел по образованию, молодежной политике, опеке и попечительству администрации муниципального района</t>
  </si>
  <si>
    <t>Обеспечение доступным и комфортным жильем, коммунальными услугами населения Новохоперского муниципального района</t>
  </si>
  <si>
    <t>Отдел экономико-инвестиционного развития администрации района</t>
  </si>
  <si>
    <t>Сектор архитектуры и градостроительной деятельности администрации муниципального района</t>
  </si>
  <si>
    <t>Культура Новохопёрского муниципального района</t>
  </si>
  <si>
    <t>Отдел по культуре и туризму администрации муниципального района</t>
  </si>
  <si>
    <t>МКУ "Новохоперский Центр развития культуры, туризма и библиотечно-информационной деятельности"</t>
  </si>
  <si>
    <t>Отдел по физической культуре и спорту администрации Новохоперского муниципального района</t>
  </si>
  <si>
    <t>Охрана окружающей среды, воспроизводство и использование природных ресурсов</t>
  </si>
  <si>
    <t>отдел по ГОЧС, экологии и взаимодействию с правоохранительными органами администрации Новохоперского муниципального района</t>
  </si>
  <si>
    <t>Обеспечение общественного порядка и противодействие преступности</t>
  </si>
  <si>
    <t>Отдел ГОЧС, экологии и взаимодействию с правоохранительными органами администрации муниципального района</t>
  </si>
  <si>
    <t>Экономическое развитие</t>
  </si>
  <si>
    <t>Развитие агропромышленного комплекса и инфраструктуры агропромышленного рынка Новохоперского муниципального района</t>
  </si>
  <si>
    <t>МКУ «Информационно-консультационный центр»</t>
  </si>
  <si>
    <t>Энергосбережение и повышение энергетической эффективности в Новохоперском муниципальном районе на 2014-2019 годы</t>
  </si>
  <si>
    <t>Отдел реализации целевых программ и развития коммунального хозяйства администрации муниципального района</t>
  </si>
  <si>
    <t>Управление муниципальным имуществом и земельными ресурсами</t>
  </si>
  <si>
    <t>Отдел по управлению муниципальным имуществом и земельными отношениями администрации муниципального района</t>
  </si>
  <si>
    <t>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бюджета Новохоперского муниципального района</t>
  </si>
  <si>
    <t>отдел финансов администрации муниципального района</t>
  </si>
  <si>
    <t>Муниципальное управление и гражданское общество Новохоперского муниципального района</t>
  </si>
  <si>
    <t>отдел организационно-кадровой и контрольной работы администрации муниципального района</t>
  </si>
  <si>
    <r>
      <t xml:space="preserve"> </t>
    </r>
    <r>
      <rPr>
        <sz val="12"/>
        <color indexed="8"/>
        <rFont val="Times New Roman"/>
        <family val="1"/>
      </rPr>
      <t>Развитие физической культуры и спорта  Новохоперского муниципального района на 2014-2019 годы</t>
    </r>
  </si>
  <si>
    <t xml:space="preserve">                                                                                                                                 (подпись)                           (Ф.И.О.)</t>
  </si>
  <si>
    <t>Объемы финансирования Программы, тыс. рублей</t>
  </si>
  <si>
    <t>1. Постановление администрации Новохоперского муниципального района от 16.12.2013г. № 763 "Об утверждении муниципальной программы «Энергосбережение и повышение энергетической эффективности в Новохоперском муниципальном районе на 2014-2019 годы»".                                                                                                  2. Постановление администрации Новохоперского муниципального района от 23.01.2015г. № 30 "О внесении изменений в постановление администрации Новохоперского муниципального района от 16.12.2013г. № 763 Об утверждении муниципальной программы «Энергосбережение и повышение энергетической эффективности в Новохоперском муниципальном районе на 2014-2019 годы»".                                                                                                                                                                              3. Постановление администрации Новохоперского муниципального района от 21.07.2015г. № 264 "О внесении изменений в постановление администрации Новохоперского муниципального района от 16.12.2013г. № 763 Об утверждении муниципальной программы «Энергосбережение и повышение энергетической эффективности в Новохоперском муниципальном районе на 2014-2019 годы»".                                                                                                                                                                          4. Постановление администрации Новохоперского муниципального района от 15 .01.2016г. № 10 "О внесении изменений в постановление администрации Новохоперского муниципального района от 16.12.2013г. № 763 Об утверждении муниципальной программы «Энергосбережение и повышение энергетической эффективности в Новохоперском муниципальном районе на 2014-2019 годы»".постановление администрации Новохоперского муниципального района от 16.12.2013г. № 763</t>
  </si>
  <si>
    <t>Постановление администрации Новохоперского муниципального  района № 758 от 16.12.2013 г. «Об утверждении муниципальной программы «Муниципальное управление и гражданское общество Новохоперского муниципального  района» (внесение изменений от 23.01.2015 № 28, от 21.07.2015 № 260, от 15.01.2016 № 8.)</t>
  </si>
  <si>
    <t>Постановление администрации Новохоперского муниципального  района № 759 от 16.12.2013 г. «Об утверждении муниципальной программы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бюджета  Новохоперского муниципального района» (внесение изменений от 23.01.2015 №27, от 21.07.2015 №261, от15.01.2016 № 07.)</t>
  </si>
  <si>
    <t>Объемы финансирования, тыс. рублей</t>
  </si>
  <si>
    <t>Уровень освоения финансовых средств (%)</t>
  </si>
  <si>
    <t>Фактически достигнутые значения целевых показателей</t>
  </si>
  <si>
    <t>всего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</si>
  <si>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</si>
  <si>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</si>
  <si>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</si>
  <si>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</si>
  <si>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</si>
  <si>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</si>
  <si>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>Основное мероприятие 1</t>
  </si>
  <si>
    <t xml:space="preserve">Наименование  программных мероприятий </t>
  </si>
  <si>
    <t>Срок реализации программы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</si>
  <si>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</si>
  <si>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</si>
  <si>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Уровень достижения, (%)</t>
  </si>
  <si>
    <t>в том числе по источникам       финансирования</t>
  </si>
  <si>
    <t>Развитие системы образования Новохоперского муниципального района</t>
  </si>
  <si>
    <t>2014-2019</t>
  </si>
  <si>
    <t>Наименование подпрограммы №1
Развитие системы образования Новохоперского муниципального района</t>
  </si>
  <si>
    <t>Доля детей в возрасте 1—6 лет, получающих дошкольную образовательную услугу и (или) услугу по их содержанию в муниципальных дошкольных образовательных учреждениях, в общей численности детей в возрасте 1—6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</si>
  <si>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</si>
  <si>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</si>
  <si>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Средняя заработная плата педагогических работников воспитателей дошкольных образовательных учреждений</t>
  </si>
  <si>
    <t>Доступность дошкольного образования для детей в возрасте от трех до семи лет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</si>
  <si>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</si>
  <si>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</si>
  <si>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</si>
  <si>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</si>
  <si>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</si>
  <si>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</si>
  <si>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</si>
  <si>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Средняя заработная плата учителей общеобразовательных учреждений</t>
  </si>
  <si>
    <t>Мероприятие 3</t>
  </si>
  <si>
    <t>Проведение пятидневных учебных сборов по основам военной службы с учащимися 10 классов</t>
  </si>
  <si>
    <t>Основное мероприятие 3</t>
  </si>
  <si>
    <t>Развитие системы обеспечения качества образования</t>
  </si>
  <si>
    <t>Проведение государственной (итоговой) аттестации выпускников 9-х и 11-х классов</t>
  </si>
  <si>
    <t>Основное мероприятие 4</t>
  </si>
  <si>
    <t>Развитие материально-технической базы системы образования</t>
  </si>
  <si>
    <t>Модернизация учебного и материально-технической базы      образовательных учреждений (приобретение учебной мебели, спортивного инвентаря, технологического оборудования, компьютерного оборудования,, школьных автобусов)</t>
  </si>
  <si>
    <t>Проведение мероприятий по обеспечению безопасности образовательных учреждений (противопожарных, антитеррористических,, соответствие зданий требованиям СанПИНа)</t>
  </si>
  <si>
    <t>Строительство детского сада в г. Новохоперск на 220 мест</t>
  </si>
  <si>
    <t>Основное мероприятие 5</t>
  </si>
  <si>
    <t>Повышение эффективности управления в системе образования</t>
  </si>
  <si>
    <t>Внедрение организационно-экономических механизмов, направленных на эффективное использование ресурсов</t>
  </si>
  <si>
    <t>Подпрограмма №2
Молодежь</t>
  </si>
  <si>
    <t>Доля молодых людей, вовлеченных в программы и проекты, направленные на интеграцию в жизнь общества</t>
  </si>
  <si>
    <t>Участие молодежи в различных формах самоорганизации и структурах социальной направленности.</t>
  </si>
  <si>
    <t>Количество мероприятий, проектов (программ), направленных на формирование правовых, культурных и нравственных ценностей среди молодежи</t>
  </si>
  <si>
    <t>Осведомленность молодых людей о потенциальных возможностях социальной инициативы в общественной и общественно-политической жизни</t>
  </si>
  <si>
    <t>Подпрограмма №3
Одаренные дети Новохоперского муниципального района</t>
  </si>
  <si>
    <t>Доля детей, включенных в систему выявления и поддержки одаренных детей. (% от общего количества детей школьного возраста)</t>
  </si>
  <si>
    <t>Количество школьников, обучающихся учреждений дополнительного образования детей -победителей  международных, всероссийских, областных олимпиад и конкурсов (человек).</t>
  </si>
  <si>
    <t xml:space="preserve">Основное мероприятие №1
Совершенствование работы учреждений образования с одаренными детьми (конкурсы, слеты и т.д.) </t>
  </si>
  <si>
    <t>Основное мероприятие №2
Осуществление районной поддержки и социальной защиты одаренных детей</t>
  </si>
  <si>
    <t>Подпрограмма №4
Организация отдыха, оздоровления, занятости детей и подростков Новохоперского муниципального района</t>
  </si>
  <si>
    <t>Удельный вес детей и подростков, охваченных всеми формами отдыха и оздоровления (к общему числу детей от  7 до 17 лет)</t>
  </si>
  <si>
    <t>Удельный вес детей и подростков, находящихся в трудной жизненной ситуации, охваченных всеми формами отдыха и оздоровления</t>
  </si>
  <si>
    <t xml:space="preserve">Основное мероприятие №1
Организационно-методическое обеспечение каникулярного отдыха детей </t>
  </si>
  <si>
    <t>Подпрограмма №5
Дети-сироты</t>
  </si>
  <si>
    <t>Доля детей, оставшихся без попечения родителей, устроенных в семьи граждан не родственников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</t>
  </si>
  <si>
    <t>Основное мероприятие №1
выявление и устройство детей-сирот и детей, оставшихся без попечения родителей</t>
  </si>
  <si>
    <t>Подпрограмма №6
Профилактика безнадзорности и правонарушений несовершеннолетних на территории Новохоперского муниципального района на 2014-2019 годы</t>
  </si>
  <si>
    <t>Удельный вес безнадзорных детей от  общего количества детей, проживающих в районе</t>
  </si>
  <si>
    <t>Коэффициент обеспеченности  реабилитационными услугами   детей, находящихся в социально опасном положении;</t>
  </si>
  <si>
    <t>Количество преступлений, совершенных несовершеннолетними</t>
  </si>
  <si>
    <t>Количество несовершеннолетних, совершивших преступления</t>
  </si>
  <si>
    <t>Основное мероприятие №1
Проведение конкурса плакатов, баннеров, детских рисунков на тему "Здоровая семья", "Город без наркотиков.</t>
  </si>
  <si>
    <t>Основное мероприятие №2
Проведение районной акции по защите прав ребенка, посвященного Дню защиты детей</t>
  </si>
  <si>
    <t>Подпрограмма №1</t>
  </si>
  <si>
    <t>Поддержка молодых семей Новохоперского муниципального района в приобретении (строительстве) жилья на 2014 - 2019 годы</t>
  </si>
  <si>
    <t>Основное мероприятие 1.1</t>
  </si>
  <si>
    <t>количество молодых семей, изъявивших желание получить государственную поддержку</t>
  </si>
  <si>
    <t>Организационное обеспечение реализации подпрограммы</t>
  </si>
  <si>
    <t>Основное мероприятие 1.2</t>
  </si>
  <si>
    <t>количество молодых семей, улучшивших жилищные условия при оказании государственной поддержки</t>
  </si>
  <si>
    <t>Финансовое обеспечение реализации подпрограммы</t>
  </si>
  <si>
    <t>Основное мероприятие 1.3</t>
  </si>
  <si>
    <t>Информационное обеспечение реализации подпрограммы</t>
  </si>
  <si>
    <t>Подпрограмма №2</t>
  </si>
  <si>
    <t>Обеспечение жильем квалифицированных врачей, работающих в медицинских учреждениях, расположенных на территории Новохоперского муниципального района</t>
  </si>
  <si>
    <t>Основное мероприятие №2.1</t>
  </si>
  <si>
    <t>Повышение доступности жилья и качества жилищного обеспечения, в том числе: стимулирование жилищного строительства; выполнение обязательств по обеспечению жильем категорий граждан, установленных федеральным и областным законодательством, муниципальными правовыми актами</t>
  </si>
  <si>
    <t>Основное мероприятие №2.2</t>
  </si>
  <si>
    <t>Мероприятия по довузовской профориентации школьников на медицинские специальности</t>
  </si>
  <si>
    <t>1.Уровень фактической обеспеченности учреждениями культуры в районе от нормативной потребности:</t>
  </si>
  <si>
    <t>:клубами и учреждениями клубного типа</t>
  </si>
  <si>
    <t>Библиотеками</t>
  </si>
  <si>
    <t>парками культуры и отдыха</t>
  </si>
  <si>
    <t>2.Доля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</si>
  <si>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3.Доля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</si>
  <si>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Основное мероприятие 1 Развитие библиотечно-информационной деятельности</t>
  </si>
  <si>
    <t>1.1Увеличение количества библиографических записей в электронных каталогах и картотеках общедоступных (публичных) библиотек Новохоперского муниципального района  (по сравнению с предыдущим годом)</t>
  </si>
  <si>
    <t>1.2 Увеличение доли публичных библиотек, подключенных к сети «Интернет», в общем количестве публичных библиотек Новохоперского муниципального района</t>
  </si>
  <si>
    <t>Мероприятие 2.9
Поддержка социально-значимых мероприятий</t>
  </si>
  <si>
    <t>3.1Увеличение численности участников   культурно - досуговых мероприятий (по сравнению с предыдущим годом)</t>
  </si>
  <si>
    <t>Сохранение традиционной народной культуры, развитие самодеятельного художественного творчества, декоративно-прикладного искусства, ремесел, организация досуга и отдыха</t>
  </si>
  <si>
    <t>3.2Повышение уровня удовлетворенности жителей  Новохоперского муниципального района качеством предоставления услуг в сфере культуры</t>
  </si>
  <si>
    <t xml:space="preserve">ОСНОВНОЕ МЕРОПРИЯТИЕ 4  </t>
  </si>
  <si>
    <t>4.1Увеличение доли детей, привлекаемых к участию в творческих мероприятиях, в общем числе детей</t>
  </si>
  <si>
    <t xml:space="preserve"> Развитие  дополнительного образования детей</t>
  </si>
  <si>
    <t xml:space="preserve"> «Развитие физической культуры и спорта в Новохоперском муниципальном районе на 2014-2019 годы»</t>
  </si>
  <si>
    <t xml:space="preserve">Удельный вес населения систематически занимающегося спортом </t>
  </si>
  <si>
    <t>№1 Нормативно-правовое и организационное обеспечение</t>
  </si>
  <si>
    <t xml:space="preserve">2014-2019 </t>
  </si>
  <si>
    <t>№ 2  Перечень физкультурных и спортивных мероприятий</t>
  </si>
  <si>
    <t>№ 3  Мероприятия среди инвалидов и иных лиц с ограниченными возможностями здоровья</t>
  </si>
  <si>
    <t>№ 4 Развитие материально-технической базы спорта и спортивных сооружений</t>
  </si>
  <si>
    <t>Увеличение показателя единовременной пропускной способности</t>
  </si>
  <si>
    <t>№ 5 Информационное обеспечение программных мероприятий в СМИ и интернет</t>
  </si>
  <si>
    <t>№ 6 Награждение, страхование</t>
  </si>
  <si>
    <t>№ 7 Строительство и реконструкция  объектов спорта</t>
  </si>
  <si>
    <t>Увеличение спортивных сооружений</t>
  </si>
  <si>
    <t>№ 8 Развитие физкультурно-спортивной работы с детьми и молодежью</t>
  </si>
  <si>
    <t>Увеличение доли учащихся занимающихся в спортивной школе</t>
  </si>
  <si>
    <t>№ 9 Развитие футбола в Новохоперском муниципальном районе</t>
  </si>
  <si>
    <t>Увеличение удельного веса спортсменов массовых разрядов от общей численности уч-ся в спортивной школе</t>
  </si>
  <si>
    <t>№ 10 Развитие водных видов спорта</t>
  </si>
  <si>
    <t>1.1 строительство мусоросортировочного завода в п. Новохоперский</t>
  </si>
  <si>
    <t>Показатель (индикатор)1.1: Выбираемость сырья из ТБО для вторичного использования</t>
  </si>
  <si>
    <t>1.2 поддержка детско-юношеского экологического движения, проведение мероприятий по экологическому просвещению и образованию</t>
  </si>
  <si>
    <t>Показатель (индикатор) 1.2 Привлечение и участие в ежегодных экологических мероприятиях детей дошкольного и школьного возраста</t>
  </si>
  <si>
    <t>1.3. Проведение рейдовых мероприятий по исполнению природоохранного законодательства</t>
  </si>
  <si>
    <t>Показатель (индикатор) 1.3 Увеличение размещения информации в СМИ</t>
  </si>
  <si>
    <t>1.4. проведение оценки состояния окружающей среды</t>
  </si>
  <si>
    <t>Показатель (индикатор) 1.4 Обеспечение участников в семинарах, совещаниях, проводимых для специалистов в области охраны окружающей среды предприятий муниципального района</t>
  </si>
  <si>
    <t>1.5. Благоустройство родников</t>
  </si>
  <si>
    <t>Показатель (индикатор) 1.5. Увеличение количества детей, привлекаемых к участию в мероприятиях экологического движения</t>
  </si>
  <si>
    <t xml:space="preserve">«Обеспечение общественного порядка и </t>
  </si>
  <si>
    <t>противодействие преступности»</t>
  </si>
  <si>
    <t>-</t>
  </si>
  <si>
    <t>Количество выявленных лиц, употребляющих наркотические вещества.</t>
  </si>
  <si>
    <t>Количество лиц, прекративших употребление наркотиков, и созависимых, получивших социально-психологическую поддержку в учреждениях социально психологической помощи и социального обслуживания семьи и детей.</t>
  </si>
  <si>
    <t>Количество молодежи принимающей участие в мероприятиях по пропаганде здорового образа жизни в возрасте от 11 до 24 лет.</t>
  </si>
  <si>
    <t>Охват детей и молодежи занимающихся в секциях физическо-оздоровительной, спортивной, технической направленности, в кружках по интересам системы дополнительного образования.</t>
  </si>
  <si>
    <t>Доля родителей, вовлеченных в профилактические мероприятия в образовательных учреждениях, по отношению к общей численности родителей учащихся.</t>
  </si>
  <si>
    <t>Основное мероприятие 1 Повышение инвестиционной привлекательности</t>
  </si>
  <si>
    <t>Объем инвестиций в основной капитал (за исключением бюджетных средств) на 1 жителя</t>
  </si>
  <si>
    <t>Подпрограмма 2
Развитие и поддержка малого и среднего предпринимательства Новохоперского муниципального района</t>
  </si>
  <si>
    <t>мероприятие 2 Предоставление субсидий (грантов) начинающим субъектам малого и среднего предпринимательства на создание собственного дела.</t>
  </si>
  <si>
    <t>Объем расходов бюджета  муниципального образования на развитие и поддержку малого и среднего предпринимательства в расчете на 1 жителя (руб).</t>
  </si>
  <si>
    <t>мероприятие 3 Организация и проведение круглых столов, семинаров, конференций по проблемам предпринимательства.</t>
  </si>
  <si>
    <t>Число субъектов малого и среднего предпринимательства в расчете на 10 тыс. человек населения (ед.)</t>
  </si>
  <si>
    <t>Показатель 1, Индекс производства продукции сельского хозяйства в хозяйствах всех категорий</t>
  </si>
  <si>
    <t>Показатель 2, Индекс производства продукции растениеводства</t>
  </si>
  <si>
    <t>Показатель (индикатор) 3, Индекс производства продукции животноводства</t>
  </si>
  <si>
    <t>Показатель(индикатор) 4, Индекс производства пищевых продуктов</t>
  </si>
  <si>
    <t xml:space="preserve">Показатель (индикатор) 5, Индекс физического объема инвестиций в основной капитал </t>
  </si>
  <si>
    <t>Показатель (индикатор) 6, Рентабельность сельскохозяйственных организаций  сельского хозяйства</t>
  </si>
  <si>
    <t>Показатель (индикатор) 7, Среднемесячная номинальная заработная плата (по с/х организациям, не относящимся к субъектам малого предпринимательства)</t>
  </si>
  <si>
    <t xml:space="preserve">Оказание сельхозтоваропроизводителям и ЛПХ консультационной помощи и предоставление информации по вопросам ведения </t>
  </si>
  <si>
    <t>сельскохозяйственного производства и другим вопросам, связанным с производством и реализацией сельскохозяйственной продукции</t>
  </si>
  <si>
    <t>Показатель (индикатор) 1.1Выполнение мероприятий по улучшению жилищных условий граждан, проживающих в сельской местности</t>
  </si>
  <si>
    <t>Показатель (индикатор) 1.1Выполнение мероприятий по улучшению жилищных условий молодых семей (молодых специалистов) проживающих в сельской местности</t>
  </si>
  <si>
    <t>«Энергосбережение и повышение энергетической эффективности в Новохоперском муниципальном районе на 2014-2019 годы»</t>
  </si>
  <si>
    <t>Подпрограмма №1 «Энергосбережение и повышение энергетической эффективности в организациях с участием муниципального образования Новохоперского муниципального района»</t>
  </si>
  <si>
    <t xml:space="preserve">Объем потребления тепловой энергии, потребляемой (используемой) бюджетными учреждениями МО </t>
  </si>
  <si>
    <t>Объем природного газа, потребляемого (используемого) бюджетными учреждениями МО</t>
  </si>
  <si>
    <t>Объем воды, потребляемой (используемой) бюджетными учреждениями МО</t>
  </si>
  <si>
    <t>Расходы бюджета МО на обеспечение энергетическими ресурсами бюджетных учреждений</t>
  </si>
  <si>
    <t>Подпрограмма №2 «Энергосбережение и повышение энергетической эффективности в жилищном фонде, коммунальном комплексе, строительстве, в системах наружного освещения»</t>
  </si>
  <si>
    <t>Модернизация сетей водоснабжения с учетом требований энергоэффективности</t>
  </si>
  <si>
    <t>Объем воды, потребляемой (используемой) в жилых и многоквартирных домах на территории МО</t>
  </si>
  <si>
    <t>Строительство сетей наружного освещения с установкой светильников уличного освещения с энергосберегающими лампами</t>
  </si>
  <si>
    <t>Доля протяженности освященных частей улиц, проездов, набережных к их общей протяженности на конец отчетного года</t>
  </si>
  <si>
    <t>Протяженность освещенных частей улиц, проездов, набережных</t>
  </si>
  <si>
    <t>Управление муниципальным имуществом и земельными отношениями</t>
  </si>
  <si>
    <t>Поступление неналоговых имущественных доходов в бюджет Новохоперского муниципального района Воронежской области</t>
  </si>
  <si>
    <t xml:space="preserve">Доля объектов недвижимого имущества, на которые зарегистрировано право собственности Новохоперского муниципального района Воронежской области </t>
  </si>
  <si>
    <t>Доля земельных участков, на которые зарегистрировано право собственности Новохоперского муниципального Воронежской области</t>
  </si>
  <si>
    <t>Количество муниципальных унитарных предприятий</t>
  </si>
  <si>
    <t>Основное мероприятие: Управление муниципальным имуществом и земельными отношениями</t>
  </si>
  <si>
    <t>Мероприятие 1.1: обеспечение приватизации и проведение предпродажной подготовки объектов приватизации</t>
  </si>
  <si>
    <t>Доходы от продажи муниципального имущества муниципального района</t>
  </si>
  <si>
    <t>Мероприятие 1.2: финансовое обеспечение деятельности уполномоченного органа</t>
  </si>
  <si>
    <t>финансовое обеспечение деятельности уполномоченного органа</t>
  </si>
  <si>
    <t>Мероприятие 1.3: финансовое обеспечение выполнения других расходных обязательств уполномоченного органа</t>
  </si>
  <si>
    <t>Обеспечение уплаты обязательных налоговых платежей, предусмотренных действующим законодательством</t>
  </si>
  <si>
    <t>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бюджета  Новохоперского муниципального района»</t>
  </si>
  <si>
    <t>Доля налоговых и неналоговых доходов районного бюджета   и консолидированного бюджета муниципального района (без учета субвенций)</t>
  </si>
  <si>
    <t>От 70% и выше</t>
  </si>
  <si>
    <t>Отклонение поступления фактических собственных доходов районного бюджета от первоначальных плановых назначений</t>
  </si>
  <si>
    <t xml:space="preserve">90% и не более 115% </t>
  </si>
  <si>
    <t>Проведение межведомственных комиссий по укреплению налоговой и финансовой дисциплины</t>
  </si>
  <si>
    <t xml:space="preserve">Доля расходов консолидированного бюджета и районного бюджета муниципального района, формируемых в рамках программ, в общем объеме расходов консолидированного бюджета и районного бюджета </t>
  </si>
  <si>
    <t>Отклонение фактического объема расходов районного бюджета за отчетный финансовый год от первоначального плана</t>
  </si>
  <si>
    <t>Объем просроченной кредиторской задолженности муниципальных учреждений</t>
  </si>
  <si>
    <t>Соблюдение порядка и сроков разработки проекта районного бюджета, установленных бюджетным законодательством.</t>
  </si>
  <si>
    <t>да</t>
  </si>
  <si>
    <t>Равномерность расходов главных распорядителей бюджетных средств (отклонение кассовых расходов в 4 квартале от среднего объема кассовых расходов за 1-3 кварталы отчетного года)</t>
  </si>
  <si>
    <t>Не более 30%</t>
  </si>
  <si>
    <t xml:space="preserve">Соблюдение установленных законодательством Российской Федерации требований о сроках и составе отчетности об исполнении отчета районного бюджета    </t>
  </si>
  <si>
    <t> 100%</t>
  </si>
  <si>
    <t xml:space="preserve">Соблюдение установленных законодательством Российской Федерации требований о сроках и составе отчетности об исполнении отчета консолидированного бюджета муниципального района  </t>
  </si>
  <si>
    <t>100% </t>
  </si>
  <si>
    <t>Отношение объема муниципального долга муниципального района по состоянию на 01 января года, следующего за отчетным годом, к общему годовому объему доходов районного бюджета в отчетном финансовом году (без учета объемов безвозмездных поступлений)</t>
  </si>
  <si>
    <t>менее 20 %</t>
  </si>
  <si>
    <t>Доля расходов на обслуживание муниципального долга в расходах муниципального района</t>
  </si>
  <si>
    <t>менее 1,5%</t>
  </si>
  <si>
    <t>Наличие порядка организации и проведения контрольных мероприятий органами местного самоуправления муниципального района на текущий финансовый год</t>
  </si>
  <si>
    <t>Выполнение плана контрольных мероприятий</t>
  </si>
  <si>
    <t>Доля суммы возмещенных финансовых нарушений бюджетного законодательства, в общей сумме предъявленных к возмещению</t>
  </si>
  <si>
    <t>Регулярное размещение информации о деятельности Отдела финансов на официальном сайте муниципального района</t>
  </si>
  <si>
    <t>Наличие порядка предоставления дотации на обеспечение сбалансированности бюджетов поселений муниципального района</t>
  </si>
  <si>
    <t>Обеспечение доли расходов из районного бюджета при расчете дотации на выравнивание уровня бюджетной обеспеченности поселений муниципального района</t>
  </si>
  <si>
    <t>5% от суммы налоговых и неналоговых доходов за минусом доходов от оказания платных услуг</t>
  </si>
  <si>
    <t>Основное мероприятие1 Управление резервным фондом бюджета Новохоперского муниципального района</t>
  </si>
  <si>
    <t>Основное мероприятие2
Предоставление из районного бюджета бюджетам поселений дотаций на выравнивание обеспеченности и на обеспечение сбалансированности местных бюджетов</t>
  </si>
  <si>
    <t>Основное мероприятие3
Обеспечение своевременных расчетов по долговым обязательствам</t>
  </si>
  <si>
    <t>Основное мероприятие4
Мероприятия по обеспечению мобилизационной готовности экономики</t>
  </si>
  <si>
    <t>Основное мероприятие5
Осуществление переданных органам местного самоуправления полномочий Воронежской области на создание и организацию деятельности комиссий по делам несовершеннолетних и защите их прав</t>
  </si>
  <si>
    <t>Основное мероприятие6
Осуществление переданных органам местного самоуправления полномочий Воронежской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</t>
  </si>
  <si>
    <t>Основное мероприятие7
Зарезервированные средства, связанные с особенностями исполнения бюджета</t>
  </si>
  <si>
    <t>«Муниципальное управление и гражданское общество Новохоперского муниципального района»</t>
  </si>
  <si>
    <t>Подпрограмма 1
"Подготовка кадрового резерва администрации Новохоперского муниципального района Воронежской области на 2014-2019 годы"</t>
  </si>
  <si>
    <t>Увеличение количества лиц, включенных в кадровый резерв администрации муниципального района, прошедших подготовку</t>
  </si>
  <si>
    <t>Увеличение количества лиц из кадрового резерва администрации муниципального района, назначенных на должности муниципальной службы</t>
  </si>
  <si>
    <t>Подпрограмма 2
"Программа подготовки, переподготовки и повышения квалификации кадров местного самоуправления на 2014-2019 годы"</t>
  </si>
  <si>
    <t>Увеличение количества лиц, прошедших подготовку, переподготовку и повышение квалификации</t>
  </si>
  <si>
    <t>Увеличение численности муниципальных служащих, пользующихся образовательным и консультационным модулем сопровождения деятельности органов местного самоуправления</t>
  </si>
  <si>
    <t>Увеличение численности муниципальных служащих, принявших участие в семинарах и совещаниях по вопросам муниципальной службы</t>
  </si>
  <si>
    <t>Подпрограмма 3
"Финансовое и материально-техническое обеспечение деятельности органов местного самоуправления Новохоперского муниципального района"</t>
  </si>
  <si>
    <t>Зам. главы администрации</t>
  </si>
  <si>
    <t xml:space="preserve">                                                                         (подпись)                           (Ф.И.О.)</t>
  </si>
  <si>
    <t xml:space="preserve">                                                                (подпись)                             (Ф.И.О.)</t>
  </si>
  <si>
    <t>(47353) 3-13-65</t>
  </si>
  <si>
    <t xml:space="preserve">Отчет
о ходе реализации муниципальных программ
(финансирование Программ)
за 2015 г.
</t>
  </si>
  <si>
    <t>0</t>
  </si>
  <si>
    <t xml:space="preserve">Мероприятие </t>
  </si>
  <si>
    <t>Основное мероприятие №2 организация различных форм отдыха, оздоровления и занятости детей в каникулярное время
Лагерь "Сказка"</t>
  </si>
  <si>
    <t>Мероприятие 1  ООЩ ДОЛ "Сказка"</t>
  </si>
  <si>
    <t xml:space="preserve"> «Культура Новохоперского муниципального района</t>
  </si>
  <si>
    <t>строительство объектов капитального строительства муниципальной собственности</t>
  </si>
  <si>
    <t>Создание объектов муниципальной собственности социального и производственного назначения</t>
  </si>
  <si>
    <t>Основное мероприятие №1 Субвенции на осуществление отдельных государственных полномочий по организации деятельности по отлову и содержанию безнадзорных животных</t>
  </si>
  <si>
    <t>Подпрограмма 4 "Социальная поддержка инаселения Новохоперского муниципального района"</t>
  </si>
  <si>
    <t>11% от суммы налоговых и неналоговых доходов за минусом доходов от оказания платных услуг</t>
  </si>
  <si>
    <t>Всего по программам</t>
  </si>
  <si>
    <t>муниципального района      _______________________________  А.И. Рыженин</t>
  </si>
  <si>
    <t>Старший инспектор    ________________________________  Н.С. Фетисова</t>
  </si>
  <si>
    <t>Основное мероприятие1
Модернизация сети образовательных учреждений и развитие образовательных услуг</t>
  </si>
  <si>
    <t>Основное мероприятие 2
Совершенствование содержания и технологий обучения</t>
  </si>
  <si>
    <t xml:space="preserve"> « Развитие агропромышленного комплекса и инфраструктуры агропродовольст-        венного рынка Новохоперского муниципального района»</t>
  </si>
  <si>
    <t>Подпрограмма №1 "Устойчивое развитие сельской территории Новохоперского муниципального района на 2014-2017 годы и на период до 2020 года"</t>
  </si>
  <si>
    <r>
      <t>Основное мероприятие №1.1</t>
    </r>
    <r>
      <rPr>
        <i/>
        <sz val="10"/>
        <color indexed="8"/>
        <rFont val="Times New Roman"/>
        <family val="1"/>
      </rPr>
      <t>. Улучшение жилищных условий граждан и молодых семей (молодых специалистов) проживающих в сельской местности</t>
    </r>
  </si>
  <si>
    <t>Количество соревнований, олимпиад и иных конкурсных мероприятий различного уровня,  проводимых  для выявления  одаренных  детей в различных сферах интеллектуальной и творческой деятельности (единиц).</t>
  </si>
  <si>
    <t>Развитие муниципального управления Михайловского сельского поселения Новохоперского муниципального района</t>
  </si>
  <si>
    <t>2014-2019 г.г.</t>
  </si>
  <si>
    <t>Администрация Михайловского сельского поселения</t>
  </si>
  <si>
    <t>Благоустройство территории и развитие жилищно-коммунального хозяйства Михайловского сельского поселения</t>
  </si>
  <si>
    <t>Развитие культуры Михайловского сельского поселения Новохоперского муниципального района</t>
  </si>
  <si>
    <t>Пост. № 75 от 02.12.2013 г. Изменения пост. № 80 от 23.12.2014г., № 58 от 01.12.2015г.</t>
  </si>
  <si>
    <t>Пост. № 76 от 02.12.2013г. Изменения пос.№ 81 от 23.12.2014г. № 59 от 01.12.2015 г.</t>
  </si>
  <si>
    <t>Пост.№ 77 от 02.12.2013 г. Изменения № 82 от 23.12.2014г., № 60 от 01.12.2015 г.</t>
  </si>
  <si>
    <t>Развитие муниципального управления Пыховского сельского поселения Новохоперского муниципального района</t>
  </si>
  <si>
    <t>Пост. № 72 от 26.11.2013 г. Изменения пост. № 154 от 22.12.2014г., № 81 от 01.12.2015г.</t>
  </si>
  <si>
    <t>Администрация Пыховского сельского поселения</t>
  </si>
  <si>
    <t>Благоустройство территории и развитие жилищно-коммунального хозяйства Пыховского сельского поселения</t>
  </si>
  <si>
    <t>Пост. № 73 от 26.11.2013г. Изменения пос. № 153 от 22.12.2014г. № 80 от 01.12.2015 г.</t>
  </si>
  <si>
    <t>Развитие культуры Пыховского сельского поселения Новохоперского муниципального района</t>
  </si>
  <si>
    <t>Пост.№ 74 от 26.11.2013 г. Изменения № 155 от 22.12.2014г., № 82 от 01.12.2015 г.</t>
  </si>
  <si>
    <t>МП «Развитие муниципального  управления Троицкого сельского поселения»</t>
  </si>
  <si>
    <t>2014-2019гг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</si>
</sst>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  <numFmt numFmtId="176" formatCode="#,##0.0000"/>
  </numFmts>
  <fonts count="39">
    <font>
      <sz val="11"/>
      <color indexed="8"/>
      <name val="Calibri"/>
      <family val="2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174" fontId="9" fillId="0" borderId="12" xfId="0" applyNumberFormat="1" applyFont="1" applyBorder="1" applyAlignment="1">
      <alignment horizontal="center" vertical="top" wrapText="1"/>
    </xf>
    <xf numFmtId="0" fontId="10" fillId="25" borderId="10" xfId="0" applyFont="1" applyFill="1" applyBorder="1" applyAlignment="1">
      <alignment horizontal="center" vertical="top" wrapText="1"/>
    </xf>
    <xf numFmtId="0" fontId="10" fillId="25" borderId="13" xfId="0" applyFont="1" applyFill="1" applyBorder="1" applyAlignment="1">
      <alignment horizontal="left" vertical="center" wrapText="1"/>
    </xf>
    <xf numFmtId="0" fontId="10" fillId="25" borderId="13" xfId="0" applyFont="1" applyFill="1" applyBorder="1" applyAlignment="1">
      <alignment horizontal="center" vertical="center" wrapText="1"/>
    </xf>
    <xf numFmtId="174" fontId="10" fillId="25" borderId="13" xfId="0" applyNumberFormat="1" applyFont="1" applyFill="1" applyBorder="1" applyAlignment="1">
      <alignment horizontal="center" vertical="center" wrapText="1"/>
    </xf>
    <xf numFmtId="4" fontId="10" fillId="25" borderId="13" xfId="0" applyNumberFormat="1" applyFont="1" applyFill="1" applyBorder="1" applyAlignment="1">
      <alignment horizontal="center" vertical="center" wrapText="1"/>
    </xf>
    <xf numFmtId="0" fontId="36" fillId="25" borderId="0" xfId="0" applyFont="1" applyFill="1" applyAlignment="1">
      <alignment/>
    </xf>
    <xf numFmtId="0" fontId="11" fillId="25" borderId="10" xfId="0" applyFont="1" applyFill="1" applyBorder="1" applyAlignment="1">
      <alignment horizontal="center" vertical="top" wrapText="1"/>
    </xf>
    <xf numFmtId="0" fontId="14" fillId="25" borderId="13" xfId="0" applyFont="1" applyFill="1" applyBorder="1" applyAlignment="1">
      <alignment horizontal="left" vertical="center" wrapText="1"/>
    </xf>
    <xf numFmtId="0" fontId="9" fillId="25" borderId="13" xfId="0" applyFont="1" applyFill="1" applyBorder="1" applyAlignment="1">
      <alignment horizontal="center" vertical="center" wrapText="1"/>
    </xf>
    <xf numFmtId="0" fontId="9" fillId="25" borderId="13" xfId="0" applyFont="1" applyFill="1" applyBorder="1" applyAlignment="1">
      <alignment vertical="top" wrapText="1"/>
    </xf>
    <xf numFmtId="0" fontId="0" fillId="25" borderId="0" xfId="0" applyFill="1" applyAlignment="1">
      <alignment/>
    </xf>
    <xf numFmtId="0" fontId="9" fillId="25" borderId="10" xfId="0" applyFont="1" applyFill="1" applyBorder="1" applyAlignment="1">
      <alignment horizontal="center" vertical="top" wrapText="1"/>
    </xf>
    <xf numFmtId="0" fontId="9" fillId="25" borderId="13" xfId="0" applyFont="1" applyFill="1" applyBorder="1" applyAlignment="1">
      <alignment horizontal="left" vertical="center" wrapText="1"/>
    </xf>
    <xf numFmtId="4" fontId="9" fillId="25" borderId="13" xfId="0" applyNumberFormat="1" applyFont="1" applyFill="1" applyBorder="1" applyAlignment="1">
      <alignment horizontal="center" vertical="center" wrapText="1"/>
    </xf>
    <xf numFmtId="49" fontId="9" fillId="25" borderId="13" xfId="0" applyNumberFormat="1" applyFont="1" applyFill="1" applyBorder="1" applyAlignment="1">
      <alignment horizontal="right" vertical="top" wrapText="1"/>
    </xf>
    <xf numFmtId="0" fontId="9" fillId="25" borderId="13" xfId="0" applyFont="1" applyFill="1" applyBorder="1" applyAlignment="1">
      <alignment horizontal="right" vertical="top" wrapText="1"/>
    </xf>
    <xf numFmtId="3" fontId="9" fillId="25" borderId="13" xfId="0" applyNumberFormat="1" applyFont="1" applyFill="1" applyBorder="1" applyAlignment="1">
      <alignment vertical="top" wrapText="1"/>
    </xf>
    <xf numFmtId="0" fontId="9" fillId="25" borderId="11" xfId="0" applyFont="1" applyFill="1" applyBorder="1" applyAlignment="1">
      <alignment horizontal="center" vertical="top" wrapText="1"/>
    </xf>
    <xf numFmtId="0" fontId="11" fillId="25" borderId="12" xfId="0" applyFont="1" applyFill="1" applyBorder="1" applyAlignment="1">
      <alignment horizontal="left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vertical="top" wrapText="1"/>
    </xf>
    <xf numFmtId="0" fontId="9" fillId="25" borderId="14" xfId="0" applyFont="1" applyFill="1" applyBorder="1" applyAlignment="1">
      <alignment horizontal="center" vertical="top" wrapText="1"/>
    </xf>
    <xf numFmtId="0" fontId="9" fillId="25" borderId="15" xfId="0" applyFont="1" applyFill="1" applyBorder="1" applyAlignment="1">
      <alignment horizontal="left" vertical="center" wrapText="1"/>
    </xf>
    <xf numFmtId="0" fontId="9" fillId="25" borderId="14" xfId="0" applyFont="1" applyFill="1" applyBorder="1" applyAlignment="1">
      <alignment horizontal="center" vertical="center" wrapText="1"/>
    </xf>
    <xf numFmtId="4" fontId="11" fillId="25" borderId="14" xfId="0" applyNumberFormat="1" applyFont="1" applyFill="1" applyBorder="1" applyAlignment="1">
      <alignment horizontal="center" vertical="center" wrapText="1"/>
    </xf>
    <xf numFmtId="0" fontId="9" fillId="25" borderId="14" xfId="0" applyFont="1" applyFill="1" applyBorder="1" applyAlignment="1">
      <alignment vertical="top" wrapText="1"/>
    </xf>
    <xf numFmtId="0" fontId="9" fillId="25" borderId="14" xfId="0" applyFont="1" applyFill="1" applyBorder="1" applyAlignment="1">
      <alignment horizontal="left" vertical="center" wrapText="1"/>
    </xf>
    <xf numFmtId="0" fontId="9" fillId="25" borderId="12" xfId="0" applyFont="1" applyFill="1" applyBorder="1" applyAlignment="1">
      <alignment horizontal="left" vertical="center" wrapText="1"/>
    </xf>
    <xf numFmtId="0" fontId="9" fillId="25" borderId="14" xfId="0" applyFont="1" applyFill="1" applyBorder="1" applyAlignment="1">
      <alignment wrapText="1"/>
    </xf>
    <xf numFmtId="0" fontId="9" fillId="25" borderId="13" xfId="0" applyFont="1" applyFill="1" applyBorder="1" applyAlignment="1">
      <alignment wrapText="1"/>
    </xf>
    <xf numFmtId="0" fontId="9" fillId="25" borderId="13" xfId="0" applyFont="1" applyFill="1" applyBorder="1" applyAlignment="1">
      <alignment horizontal="center" vertical="top" wrapText="1"/>
    </xf>
    <xf numFmtId="4" fontId="9" fillId="25" borderId="14" xfId="0" applyNumberFormat="1" applyFont="1" applyFill="1" applyBorder="1" applyAlignment="1">
      <alignment horizontal="center" vertical="center" wrapText="1"/>
    </xf>
    <xf numFmtId="0" fontId="9" fillId="25" borderId="13" xfId="0" applyFont="1" applyFill="1" applyBorder="1" applyAlignment="1">
      <alignment horizontal="justify" wrapText="1"/>
    </xf>
    <xf numFmtId="0" fontId="9" fillId="25" borderId="14" xfId="0" applyFont="1" applyFill="1" applyBorder="1" applyAlignment="1">
      <alignment horizontal="justify" vertical="top" wrapText="1"/>
    </xf>
    <xf numFmtId="0" fontId="9" fillId="25" borderId="13" xfId="0" applyFont="1" applyFill="1" applyBorder="1" applyAlignment="1">
      <alignment horizontal="justify" vertical="top" wrapText="1"/>
    </xf>
    <xf numFmtId="0" fontId="9" fillId="25" borderId="14" xfId="0" applyFont="1" applyFill="1" applyBorder="1" applyAlignment="1">
      <alignment horizontal="justify" wrapText="1"/>
    </xf>
    <xf numFmtId="10" fontId="9" fillId="25" borderId="14" xfId="0" applyNumberFormat="1" applyFont="1" applyFill="1" applyBorder="1" applyAlignment="1">
      <alignment vertical="top" wrapText="1"/>
    </xf>
    <xf numFmtId="4" fontId="11" fillId="25" borderId="13" xfId="0" applyNumberFormat="1" applyFont="1" applyFill="1" applyBorder="1" applyAlignment="1">
      <alignment horizontal="center" vertical="center" wrapText="1"/>
    </xf>
    <xf numFmtId="9" fontId="9" fillId="25" borderId="13" xfId="0" applyNumberFormat="1" applyFont="1" applyFill="1" applyBorder="1" applyAlignment="1">
      <alignment vertical="top" wrapText="1"/>
    </xf>
    <xf numFmtId="0" fontId="9" fillId="25" borderId="15" xfId="0" applyFont="1" applyFill="1" applyBorder="1" applyAlignment="1">
      <alignment vertical="top" wrapText="1"/>
    </xf>
    <xf numFmtId="0" fontId="11" fillId="25" borderId="16" xfId="0" applyFont="1" applyFill="1" applyBorder="1" applyAlignment="1">
      <alignment vertical="top" wrapText="1"/>
    </xf>
    <xf numFmtId="0" fontId="14" fillId="25" borderId="17" xfId="0" applyFont="1" applyFill="1" applyBorder="1" applyAlignment="1">
      <alignment horizontal="left" vertical="center" wrapText="1"/>
    </xf>
    <xf numFmtId="0" fontId="9" fillId="25" borderId="17" xfId="0" applyFont="1" applyFill="1" applyBorder="1" applyAlignment="1">
      <alignment horizontal="center" vertical="center" wrapText="1"/>
    </xf>
    <xf numFmtId="4" fontId="9" fillId="25" borderId="17" xfId="0" applyNumberFormat="1" applyFont="1" applyFill="1" applyBorder="1" applyAlignment="1">
      <alignment horizontal="center" vertical="center" wrapText="1"/>
    </xf>
    <xf numFmtId="0" fontId="9" fillId="25" borderId="16" xfId="0" applyFont="1" applyFill="1" applyBorder="1" applyAlignment="1">
      <alignment vertical="top" wrapText="1"/>
    </xf>
    <xf numFmtId="0" fontId="11" fillId="25" borderId="13" xfId="0" applyFont="1" applyFill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11" fillId="25" borderId="12" xfId="0" applyFont="1" applyFill="1" applyBorder="1" applyAlignment="1">
      <alignment vertical="top" wrapText="1"/>
    </xf>
    <xf numFmtId="0" fontId="9" fillId="25" borderId="16" xfId="0" applyFont="1" applyFill="1" applyBorder="1" applyAlignment="1">
      <alignment horizontal="left" vertical="center" wrapText="1"/>
    </xf>
    <xf numFmtId="4" fontId="9" fillId="25" borderId="11" xfId="0" applyNumberFormat="1" applyFont="1" applyFill="1" applyBorder="1" applyAlignment="1">
      <alignment horizontal="center" vertical="center" wrapText="1"/>
    </xf>
    <xf numFmtId="4" fontId="9" fillId="25" borderId="12" xfId="0" applyNumberFormat="1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vertical="top" wrapText="1"/>
    </xf>
    <xf numFmtId="0" fontId="9" fillId="25" borderId="12" xfId="0" applyFont="1" applyFill="1" applyBorder="1" applyAlignment="1">
      <alignment horizontal="center" vertical="center" wrapText="1"/>
    </xf>
    <xf numFmtId="0" fontId="14" fillId="25" borderId="16" xfId="0" applyFont="1" applyFill="1" applyBorder="1" applyAlignment="1">
      <alignment horizontal="left" vertical="center" wrapText="1"/>
    </xf>
    <xf numFmtId="4" fontId="9" fillId="25" borderId="15" xfId="0" applyNumberFormat="1" applyFont="1" applyFill="1" applyBorder="1" applyAlignment="1">
      <alignment horizontal="center" vertical="center" wrapText="1"/>
    </xf>
    <xf numFmtId="0" fontId="9" fillId="25" borderId="13" xfId="0" applyFont="1" applyFill="1" applyBorder="1" applyAlignment="1">
      <alignment horizontal="center" wrapText="1"/>
    </xf>
    <xf numFmtId="0" fontId="9" fillId="25" borderId="15" xfId="0" applyFont="1" applyFill="1" applyBorder="1" applyAlignment="1">
      <alignment horizontal="right" wrapText="1"/>
    </xf>
    <xf numFmtId="0" fontId="9" fillId="25" borderId="15" xfId="0" applyFont="1" applyFill="1" applyBorder="1" applyAlignment="1">
      <alignment horizontal="center" wrapText="1"/>
    </xf>
    <xf numFmtId="0" fontId="9" fillId="25" borderId="0" xfId="0" applyFont="1" applyFill="1" applyBorder="1" applyAlignment="1">
      <alignment vertical="top" wrapText="1"/>
    </xf>
    <xf numFmtId="0" fontId="9" fillId="25" borderId="18" xfId="0" applyFont="1" applyFill="1" applyBorder="1" applyAlignment="1">
      <alignment vertical="top" wrapText="1"/>
    </xf>
    <xf numFmtId="164" fontId="9" fillId="25" borderId="18" xfId="0" applyNumberFormat="1" applyFont="1" applyFill="1" applyBorder="1" applyAlignment="1">
      <alignment vertical="top" wrapText="1"/>
    </xf>
    <xf numFmtId="0" fontId="11" fillId="25" borderId="17" xfId="0" applyFont="1" applyFill="1" applyBorder="1" applyAlignment="1">
      <alignment horizontal="left" vertical="center" wrapText="1"/>
    </xf>
    <xf numFmtId="0" fontId="9" fillId="25" borderId="19" xfId="0" applyFont="1" applyFill="1" applyBorder="1" applyAlignment="1">
      <alignment vertical="top" wrapText="1"/>
    </xf>
    <xf numFmtId="164" fontId="9" fillId="25" borderId="20" xfId="0" applyNumberFormat="1" applyFont="1" applyFill="1" applyBorder="1" applyAlignment="1">
      <alignment vertical="top" wrapText="1"/>
    </xf>
    <xf numFmtId="0" fontId="9" fillId="25" borderId="21" xfId="0" applyFont="1" applyFill="1" applyBorder="1" applyAlignment="1">
      <alignment vertical="top" wrapText="1"/>
    </xf>
    <xf numFmtId="0" fontId="9" fillId="25" borderId="22" xfId="0" applyFont="1" applyFill="1" applyBorder="1" applyAlignment="1">
      <alignment vertical="top" wrapText="1"/>
    </xf>
    <xf numFmtId="164" fontId="9" fillId="25" borderId="23" xfId="0" applyNumberFormat="1" applyFont="1" applyFill="1" applyBorder="1" applyAlignment="1">
      <alignment vertical="top" wrapText="1"/>
    </xf>
    <xf numFmtId="10" fontId="9" fillId="25" borderId="13" xfId="0" applyNumberFormat="1" applyFont="1" applyFill="1" applyBorder="1" applyAlignment="1">
      <alignment vertical="top" wrapText="1"/>
    </xf>
    <xf numFmtId="0" fontId="9" fillId="25" borderId="15" xfId="0" applyFont="1" applyFill="1" applyBorder="1" applyAlignment="1">
      <alignment wrapText="1"/>
    </xf>
    <xf numFmtId="0" fontId="9" fillId="25" borderId="10" xfId="0" applyFont="1" applyFill="1" applyBorder="1" applyAlignment="1">
      <alignment vertical="top" wrapText="1"/>
    </xf>
    <xf numFmtId="0" fontId="9" fillId="25" borderId="10" xfId="0" applyFont="1" applyFill="1" applyBorder="1" applyAlignment="1">
      <alignment horizontal="left" vertical="center" wrapText="1"/>
    </xf>
    <xf numFmtId="0" fontId="9" fillId="25" borderId="10" xfId="0" applyFont="1" applyFill="1" applyBorder="1" applyAlignment="1">
      <alignment horizontal="center" vertical="center" wrapText="1"/>
    </xf>
    <xf numFmtId="4" fontId="9" fillId="25" borderId="10" xfId="0" applyNumberFormat="1" applyFont="1" applyFill="1" applyBorder="1" applyAlignment="1">
      <alignment horizontal="center" vertical="center" wrapText="1"/>
    </xf>
    <xf numFmtId="0" fontId="12" fillId="25" borderId="0" xfId="0" applyFont="1" applyFill="1" applyAlignment="1">
      <alignment/>
    </xf>
    <xf numFmtId="0" fontId="0" fillId="25" borderId="0" xfId="0" applyFill="1" applyAlignment="1">
      <alignment horizontal="center"/>
    </xf>
    <xf numFmtId="0" fontId="9" fillId="25" borderId="0" xfId="0" applyFont="1" applyFill="1" applyAlignment="1">
      <alignment/>
    </xf>
    <xf numFmtId="0" fontId="27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14" xfId="0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left" vertical="center" wrapText="1"/>
    </xf>
    <xf numFmtId="0" fontId="15" fillId="25" borderId="10" xfId="0" applyFont="1" applyFill="1" applyBorder="1" applyAlignment="1">
      <alignment horizontal="left" vertical="center" wrapText="1"/>
    </xf>
    <xf numFmtId="4" fontId="11" fillId="25" borderId="11" xfId="0" applyNumberFormat="1" applyFont="1" applyFill="1" applyBorder="1" applyAlignment="1">
      <alignment horizontal="center" vertical="center" wrapText="1"/>
    </xf>
    <xf numFmtId="4" fontId="11" fillId="25" borderId="17" xfId="0" applyNumberFormat="1" applyFont="1" applyFill="1" applyBorder="1" applyAlignment="1">
      <alignment horizontal="center" vertical="center" wrapText="1"/>
    </xf>
    <xf numFmtId="0" fontId="11" fillId="25" borderId="17" xfId="0" applyFont="1" applyFill="1" applyBorder="1" applyAlignment="1">
      <alignment horizontal="center" vertical="center" wrapText="1"/>
    </xf>
    <xf numFmtId="4" fontId="9" fillId="25" borderId="10" xfId="0" applyNumberFormat="1" applyFont="1" applyFill="1" applyBorder="1" applyAlignment="1">
      <alignment horizontal="center" vertical="center" wrapText="1"/>
    </xf>
    <xf numFmtId="4" fontId="9" fillId="25" borderId="13" xfId="0" applyNumberFormat="1" applyFont="1" applyFill="1" applyBorder="1" applyAlignment="1">
      <alignment horizontal="center" vertical="center" wrapText="1"/>
    </xf>
    <xf numFmtId="0" fontId="16" fillId="25" borderId="17" xfId="0" applyFont="1" applyFill="1" applyBorder="1" applyAlignment="1">
      <alignment horizontal="center" vertical="top" wrapText="1"/>
    </xf>
    <xf numFmtId="0" fontId="11" fillId="25" borderId="17" xfId="0" applyFont="1" applyFill="1" applyBorder="1" applyAlignment="1">
      <alignment vertical="top" wrapText="1"/>
    </xf>
    <xf numFmtId="0" fontId="9" fillId="25" borderId="15" xfId="0" applyFont="1" applyFill="1" applyBorder="1" applyAlignment="1">
      <alignment horizontal="center" vertical="top" wrapText="1"/>
    </xf>
    <xf numFmtId="0" fontId="11" fillId="25" borderId="13" xfId="0" applyFont="1" applyFill="1" applyBorder="1" applyAlignment="1">
      <alignment horizontal="center" vertical="top" wrapText="1"/>
    </xf>
    <xf numFmtId="0" fontId="7" fillId="25" borderId="10" xfId="0" applyFont="1" applyFill="1" applyBorder="1" applyAlignment="1">
      <alignment horizontal="center" vertical="center" wrapText="1"/>
    </xf>
    <xf numFmtId="0" fontId="37" fillId="25" borderId="10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horizontal="center" vertical="top" wrapText="1"/>
    </xf>
    <xf numFmtId="0" fontId="7" fillId="25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 wrapText="1"/>
    </xf>
    <xf numFmtId="0" fontId="7" fillId="25" borderId="14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top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textRotation="90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 wrapText="1"/>
    </xf>
    <xf numFmtId="0" fontId="11" fillId="25" borderId="11" xfId="0" applyFont="1" applyFill="1" applyBorder="1" applyAlignment="1">
      <alignment vertical="top" wrapText="1"/>
    </xf>
    <xf numFmtId="0" fontId="11" fillId="25" borderId="17" xfId="0" applyFont="1" applyFill="1" applyBorder="1" applyAlignment="1">
      <alignment horizontal="center" vertical="top" wrapText="1"/>
    </xf>
    <xf numFmtId="0" fontId="11" fillId="25" borderId="17" xfId="0" applyFont="1" applyFill="1" applyBorder="1" applyAlignment="1">
      <alignment horizontal="center" vertical="center" wrapText="1"/>
    </xf>
    <xf numFmtId="0" fontId="9" fillId="25" borderId="1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textRotation="90" wrapText="1"/>
    </xf>
    <xf numFmtId="0" fontId="8" fillId="0" borderId="17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27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28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29" xfId="0" applyFont="1" applyBorder="1" applyAlignment="1">
      <alignment horizontal="center" textRotation="90" wrapText="1"/>
    </xf>
    <xf numFmtId="0" fontId="7" fillId="25" borderId="10" xfId="0" applyFont="1" applyFill="1" applyBorder="1" applyAlignment="1">
      <alignment horizontal="center" vertical="top" wrapText="1"/>
    </xf>
    <xf numFmtId="0" fontId="7" fillId="2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4" fontId="9" fillId="25" borderId="14" xfId="0" applyNumberFormat="1" applyFont="1" applyFill="1" applyBorder="1" applyAlignment="1">
      <alignment horizontal="center" vertical="center" wrapText="1"/>
    </xf>
    <xf numFmtId="4" fontId="9" fillId="25" borderId="11" xfId="0" applyNumberFormat="1" applyFont="1" applyFill="1" applyBorder="1" applyAlignment="1">
      <alignment horizontal="center" vertical="center" wrapText="1"/>
    </xf>
    <xf numFmtId="0" fontId="9" fillId="25" borderId="14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9" fillId="25" borderId="17" xfId="0" applyFont="1" applyFill="1" applyBorder="1" applyAlignment="1">
      <alignment horizontal="center" vertical="center" wrapText="1"/>
    </xf>
    <xf numFmtId="0" fontId="9" fillId="25" borderId="14" xfId="0" applyFont="1" applyFill="1" applyBorder="1" applyAlignment="1">
      <alignment vertical="top" wrapText="1"/>
    </xf>
    <xf numFmtId="0" fontId="9" fillId="25" borderId="11" xfId="0" applyFont="1" applyFill="1" applyBorder="1" applyAlignment="1">
      <alignment vertical="top" wrapText="1"/>
    </xf>
    <xf numFmtId="0" fontId="9" fillId="25" borderId="14" xfId="0" applyFont="1" applyFill="1" applyBorder="1" applyAlignment="1">
      <alignment horizontal="center" vertical="top" wrapText="1"/>
    </xf>
    <xf numFmtId="0" fontId="9" fillId="25" borderId="11" xfId="0" applyFont="1" applyFill="1" applyBorder="1" applyAlignment="1">
      <alignment horizontal="center" vertical="top" wrapText="1"/>
    </xf>
    <xf numFmtId="0" fontId="9" fillId="25" borderId="14" xfId="0" applyFont="1" applyFill="1" applyBorder="1" applyAlignment="1">
      <alignment horizontal="left" vertical="center" wrapText="1"/>
    </xf>
    <xf numFmtId="0" fontId="9" fillId="25" borderId="11" xfId="0" applyFont="1" applyFill="1" applyBorder="1" applyAlignment="1">
      <alignment horizontal="left" vertical="center" wrapText="1"/>
    </xf>
    <xf numFmtId="0" fontId="11" fillId="25" borderId="14" xfId="0" applyFont="1" applyFill="1" applyBorder="1" applyAlignment="1">
      <alignment horizontal="center" vertical="top" wrapText="1"/>
    </xf>
    <xf numFmtId="0" fontId="11" fillId="25" borderId="11" xfId="0" applyFont="1" applyFill="1" applyBorder="1" applyAlignment="1">
      <alignment horizontal="center" vertical="top" wrapText="1"/>
    </xf>
    <xf numFmtId="0" fontId="14" fillId="25" borderId="14" xfId="0" applyFont="1" applyFill="1" applyBorder="1" applyAlignment="1">
      <alignment horizontal="left" vertical="center" wrapText="1"/>
    </xf>
    <xf numFmtId="0" fontId="14" fillId="25" borderId="11" xfId="0" applyFont="1" applyFill="1" applyBorder="1" applyAlignment="1">
      <alignment horizontal="left" vertical="center" wrapText="1"/>
    </xf>
    <xf numFmtId="0" fontId="11" fillId="25" borderId="14" xfId="0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 wrapText="1"/>
    </xf>
    <xf numFmtId="4" fontId="9" fillId="25" borderId="17" xfId="0" applyNumberFormat="1" applyFont="1" applyFill="1" applyBorder="1" applyAlignment="1">
      <alignment horizontal="center" vertical="center" wrapText="1"/>
    </xf>
    <xf numFmtId="0" fontId="9" fillId="25" borderId="17" xfId="0" applyFont="1" applyFill="1" applyBorder="1" applyAlignment="1">
      <alignment vertical="top" wrapText="1"/>
    </xf>
    <xf numFmtId="0" fontId="9" fillId="25" borderId="17" xfId="0" applyFont="1" applyFill="1" applyBorder="1" applyAlignment="1">
      <alignment horizontal="center" vertical="top" wrapText="1"/>
    </xf>
    <xf numFmtId="0" fontId="9" fillId="25" borderId="17" xfId="0" applyFont="1" applyFill="1" applyBorder="1" applyAlignment="1">
      <alignment horizontal="left" vertical="center" wrapText="1"/>
    </xf>
    <xf numFmtId="0" fontId="14" fillId="25" borderId="17" xfId="0" applyFont="1" applyFill="1" applyBorder="1" applyAlignment="1">
      <alignment horizontal="left" vertical="center" wrapText="1"/>
    </xf>
    <xf numFmtId="0" fontId="11" fillId="25" borderId="14" xfId="0" applyFont="1" applyFill="1" applyBorder="1" applyAlignment="1">
      <alignment vertical="top" wrapText="1"/>
    </xf>
    <xf numFmtId="0" fontId="11" fillId="25" borderId="17" xfId="0" applyFont="1" applyFill="1" applyBorder="1" applyAlignment="1">
      <alignment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11" fillId="24" borderId="10" xfId="0" applyFont="1" applyFill="1" applyBorder="1" applyAlignment="1">
      <alignment horizontal="center" vertical="top" wrapText="1"/>
    </xf>
    <xf numFmtId="0" fontId="14" fillId="24" borderId="13" xfId="0" applyFont="1" applyFill="1" applyBorder="1" applyAlignment="1">
      <alignment horizontal="left" vertical="center" wrapText="1"/>
    </xf>
    <xf numFmtId="0" fontId="11" fillId="24" borderId="13" xfId="0" applyFont="1" applyFill="1" applyBorder="1" applyAlignment="1">
      <alignment horizontal="center" vertical="center" wrapText="1"/>
    </xf>
    <xf numFmtId="4" fontId="11" fillId="24" borderId="13" xfId="0" applyNumberFormat="1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center" vertical="top" wrapText="1"/>
    </xf>
    <xf numFmtId="4" fontId="11" fillId="24" borderId="13" xfId="0" applyNumberFormat="1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vertical="top" wrapText="1"/>
    </xf>
    <xf numFmtId="0" fontId="14" fillId="24" borderId="14" xfId="0" applyFont="1" applyFill="1" applyBorder="1" applyAlignment="1">
      <alignment horizontal="left" vertical="center" wrapText="1"/>
    </xf>
    <xf numFmtId="0" fontId="11" fillId="24" borderId="14" xfId="0" applyFont="1" applyFill="1" applyBorder="1" applyAlignment="1">
      <alignment horizontal="center" vertical="center" wrapText="1"/>
    </xf>
    <xf numFmtId="4" fontId="11" fillId="24" borderId="14" xfId="0" applyNumberFormat="1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vertical="top" wrapText="1"/>
    </xf>
    <xf numFmtId="0" fontId="11" fillId="24" borderId="16" xfId="0" applyFont="1" applyFill="1" applyBorder="1" applyAlignment="1">
      <alignment vertical="top" wrapText="1"/>
    </xf>
    <xf numFmtId="0" fontId="14" fillId="24" borderId="15" xfId="0" applyFont="1" applyFill="1" applyBorder="1" applyAlignment="1">
      <alignment horizontal="left" vertical="center" wrapText="1"/>
    </xf>
    <xf numFmtId="0" fontId="27" fillId="24" borderId="0" xfId="0" applyFont="1" applyFill="1" applyAlignment="1">
      <alignment/>
    </xf>
    <xf numFmtId="0" fontId="11" fillId="24" borderId="13" xfId="0" applyFont="1" applyFill="1" applyBorder="1" applyAlignment="1">
      <alignment horizontal="left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vertical="top" wrapText="1"/>
    </xf>
    <xf numFmtId="0" fontId="11" fillId="24" borderId="13" xfId="0" applyFont="1" applyFill="1" applyBorder="1" applyAlignment="1">
      <alignment horizontal="center" wrapText="1"/>
    </xf>
    <xf numFmtId="0" fontId="11" fillId="24" borderId="13" xfId="0" applyFont="1" applyFill="1" applyBorder="1" applyAlignment="1">
      <alignment wrapText="1"/>
    </xf>
    <xf numFmtId="0" fontId="11" fillId="24" borderId="14" xfId="0" applyFont="1" applyFill="1" applyBorder="1" applyAlignment="1">
      <alignment vertical="top" wrapText="1"/>
    </xf>
    <xf numFmtId="4" fontId="11" fillId="24" borderId="14" xfId="0" applyNumberFormat="1" applyFont="1" applyFill="1" applyBorder="1" applyAlignment="1">
      <alignment horizontal="center" vertical="center" wrapText="1"/>
    </xf>
    <xf numFmtId="4" fontId="11" fillId="24" borderId="15" xfId="0" applyNumberFormat="1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vertical="top" wrapText="1"/>
    </xf>
    <xf numFmtId="0" fontId="9" fillId="24" borderId="31" xfId="0" applyFont="1" applyFill="1" applyBorder="1" applyAlignment="1">
      <alignment vertical="top" wrapText="1"/>
    </xf>
    <xf numFmtId="164" fontId="9" fillId="24" borderId="31" xfId="0" applyNumberFormat="1" applyFont="1" applyFill="1" applyBorder="1" applyAlignment="1">
      <alignment vertical="top" wrapText="1"/>
    </xf>
    <xf numFmtId="0" fontId="11" fillId="24" borderId="14" xfId="0" applyFont="1" applyFill="1" applyBorder="1" applyAlignment="1">
      <alignment horizontal="center" vertical="top" wrapText="1"/>
    </xf>
    <xf numFmtId="0" fontId="14" fillId="24" borderId="14" xfId="0" applyFont="1" applyFill="1" applyBorder="1" applyAlignment="1">
      <alignment horizontal="left" vertical="center" wrapText="1"/>
    </xf>
    <xf numFmtId="0" fontId="11" fillId="24" borderId="14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top" wrapText="1"/>
    </xf>
    <xf numFmtId="0" fontId="11" fillId="24" borderId="11" xfId="0" applyFont="1" applyFill="1" applyBorder="1" applyAlignment="1">
      <alignment horizontal="center" vertical="top" wrapText="1"/>
    </xf>
    <xf numFmtId="0" fontId="14" fillId="24" borderId="11" xfId="0" applyFont="1" applyFill="1" applyBorder="1" applyAlignment="1">
      <alignment horizontal="left" vertical="center" wrapText="1"/>
    </xf>
    <xf numFmtId="0" fontId="11" fillId="24" borderId="11" xfId="0" applyFont="1" applyFill="1" applyBorder="1" applyAlignment="1">
      <alignment horizontal="center" vertical="center" wrapText="1"/>
    </xf>
    <xf numFmtId="4" fontId="11" fillId="24" borderId="11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vertical="top" wrapText="1"/>
    </xf>
    <xf numFmtId="4" fontId="7" fillId="25" borderId="10" xfId="0" applyNumberFormat="1" applyFont="1" applyFill="1" applyBorder="1" applyAlignment="1">
      <alignment horizontal="center" vertical="center" wrapText="1"/>
    </xf>
    <xf numFmtId="4" fontId="7" fillId="25" borderId="10" xfId="0" applyNumberFormat="1" applyFont="1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>
      <alignment horizontal="center" vertical="center"/>
    </xf>
    <xf numFmtId="4" fontId="7" fillId="25" borderId="10" xfId="0" applyNumberFormat="1" applyFont="1" applyFill="1" applyBorder="1" applyAlignment="1">
      <alignment horizontal="center" vertical="top" wrapText="1"/>
    </xf>
    <xf numFmtId="4" fontId="7" fillId="25" borderId="10" xfId="0" applyNumberFormat="1" applyFont="1" applyFill="1" applyBorder="1" applyAlignment="1">
      <alignment horizontal="center" wrapText="1"/>
    </xf>
    <xf numFmtId="4" fontId="7" fillId="25" borderId="10" xfId="0" applyNumberFormat="1" applyFont="1" applyFill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center" vertical="top" wrapText="1"/>
    </xf>
    <xf numFmtId="4" fontId="0" fillId="0" borderId="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G67"/>
  <sheetViews>
    <sheetView tabSelected="1" view="pageBreakPreview" zoomScaleSheetLayoutView="100" zoomScalePageLayoutView="0" workbookViewId="0" topLeftCell="A19">
      <selection activeCell="F6" sqref="F6"/>
    </sheetView>
  </sheetViews>
  <sheetFormatPr defaultColWidth="9.140625" defaultRowHeight="15"/>
  <cols>
    <col min="1" max="1" width="6.421875" style="0" customWidth="1"/>
    <col min="2" max="2" width="22.8515625" style="0" customWidth="1"/>
    <col min="3" max="3" width="14.140625" style="0" customWidth="1"/>
    <col min="4" max="4" width="71.7109375" style="0" customWidth="1"/>
    <col min="5" max="5" width="26.8515625" style="0" customWidth="1"/>
    <col min="6" max="6" width="14.28125" style="0" customWidth="1"/>
    <col min="7" max="7" width="9.28125" style="0" customWidth="1"/>
  </cols>
  <sheetData>
    <row r="1" spans="5:7" ht="15.75">
      <c r="E1" s="147" t="s">
        <v>88</v>
      </c>
      <c r="F1" s="147"/>
      <c r="G1" s="147"/>
    </row>
    <row r="2" spans="1:7" ht="16.5">
      <c r="A2" s="144"/>
      <c r="B2" s="145"/>
      <c r="C2" s="145"/>
      <c r="D2" s="145"/>
      <c r="E2" s="145"/>
      <c r="F2" s="145"/>
      <c r="G2" s="145"/>
    </row>
    <row r="3" spans="1:7" ht="51" customHeight="1">
      <c r="A3" s="144" t="s">
        <v>89</v>
      </c>
      <c r="B3" s="145"/>
      <c r="C3" s="145"/>
      <c r="D3" s="145"/>
      <c r="E3" s="145"/>
      <c r="F3" s="145"/>
      <c r="G3" s="145"/>
    </row>
    <row r="4" spans="6:7" ht="33" customHeight="1" thickBot="1">
      <c r="F4" s="146" t="s">
        <v>87</v>
      </c>
      <c r="G4" s="146"/>
    </row>
    <row r="5" spans="1:7" ht="111" customHeight="1" thickBot="1">
      <c r="A5" s="6" t="s">
        <v>90</v>
      </c>
      <c r="B5" s="6" t="s">
        <v>91</v>
      </c>
      <c r="C5" s="6" t="s">
        <v>92</v>
      </c>
      <c r="D5" s="6" t="s">
        <v>93</v>
      </c>
      <c r="E5" s="6" t="s">
        <v>94</v>
      </c>
      <c r="F5" s="6" t="s">
        <v>122</v>
      </c>
      <c r="G5" s="6" t="s">
        <v>81</v>
      </c>
    </row>
    <row r="6" spans="1:7" s="9" customFormat="1" ht="228.75" customHeight="1" thickBot="1">
      <c r="A6" s="107">
        <v>1</v>
      </c>
      <c r="B6" s="107" t="s">
        <v>95</v>
      </c>
      <c r="C6" s="107" t="s">
        <v>96</v>
      </c>
      <c r="D6" s="107" t="s">
        <v>72</v>
      </c>
      <c r="E6" s="107" t="s">
        <v>97</v>
      </c>
      <c r="F6" s="215">
        <v>2577720.4</v>
      </c>
      <c r="G6" s="107"/>
    </row>
    <row r="7" spans="1:7" ht="63" customHeight="1" thickBot="1">
      <c r="A7" s="143">
        <v>2</v>
      </c>
      <c r="B7" s="143" t="s">
        <v>98</v>
      </c>
      <c r="C7" s="143" t="s">
        <v>96</v>
      </c>
      <c r="D7" s="143" t="s">
        <v>73</v>
      </c>
      <c r="E7" s="113" t="s">
        <v>99</v>
      </c>
      <c r="F7" s="216">
        <v>5500</v>
      </c>
      <c r="G7" s="143"/>
    </row>
    <row r="8" spans="1:7" ht="79.5" thickBot="1">
      <c r="A8" s="143"/>
      <c r="B8" s="143"/>
      <c r="C8" s="143"/>
      <c r="D8" s="143"/>
      <c r="E8" s="115" t="s">
        <v>100</v>
      </c>
      <c r="F8" s="216"/>
      <c r="G8" s="143"/>
    </row>
    <row r="9" spans="1:7" ht="63.75" thickBot="1">
      <c r="A9" s="143">
        <v>3</v>
      </c>
      <c r="B9" s="143" t="s">
        <v>101</v>
      </c>
      <c r="C9" s="143" t="s">
        <v>96</v>
      </c>
      <c r="D9" s="143" t="s">
        <v>74</v>
      </c>
      <c r="E9" s="113" t="s">
        <v>102</v>
      </c>
      <c r="F9" s="216">
        <v>44645.9</v>
      </c>
      <c r="G9" s="143"/>
    </row>
    <row r="10" spans="1:7" ht="79.5" thickBot="1">
      <c r="A10" s="143"/>
      <c r="B10" s="143"/>
      <c r="C10" s="143"/>
      <c r="D10" s="143"/>
      <c r="E10" s="115" t="s">
        <v>103</v>
      </c>
      <c r="F10" s="216"/>
      <c r="G10" s="143"/>
    </row>
    <row r="11" spans="1:7" s="9" customFormat="1" ht="141.75" customHeight="1" thickBot="1">
      <c r="A11" s="107">
        <v>4</v>
      </c>
      <c r="B11" s="108" t="s">
        <v>120</v>
      </c>
      <c r="C11" s="107" t="s">
        <v>96</v>
      </c>
      <c r="D11" s="107" t="s">
        <v>75</v>
      </c>
      <c r="E11" s="107" t="s">
        <v>104</v>
      </c>
      <c r="F11" s="215">
        <v>10617.7</v>
      </c>
      <c r="G11" s="107"/>
    </row>
    <row r="12" spans="1:7" ht="111" thickBot="1">
      <c r="A12" s="107">
        <v>5</v>
      </c>
      <c r="B12" s="107" t="s">
        <v>105</v>
      </c>
      <c r="C12" s="107" t="s">
        <v>96</v>
      </c>
      <c r="D12" s="107" t="s">
        <v>62</v>
      </c>
      <c r="E12" s="107" t="s">
        <v>106</v>
      </c>
      <c r="F12" s="215">
        <v>75164.5</v>
      </c>
      <c r="G12" s="107"/>
    </row>
    <row r="13" spans="1:7" ht="252.75" thickBot="1">
      <c r="A13" s="107">
        <v>6</v>
      </c>
      <c r="B13" s="107" t="s">
        <v>107</v>
      </c>
      <c r="C13" s="107" t="s">
        <v>96</v>
      </c>
      <c r="D13" s="107" t="s">
        <v>76</v>
      </c>
      <c r="E13" s="107" t="s">
        <v>108</v>
      </c>
      <c r="F13" s="215">
        <v>42</v>
      </c>
      <c r="G13" s="107"/>
    </row>
    <row r="14" spans="1:7" ht="63.75" thickBot="1">
      <c r="A14" s="107">
        <v>7</v>
      </c>
      <c r="B14" s="107" t="s">
        <v>109</v>
      </c>
      <c r="C14" s="107" t="s">
        <v>96</v>
      </c>
      <c r="D14" s="107" t="s">
        <v>77</v>
      </c>
      <c r="E14" s="107" t="s">
        <v>99</v>
      </c>
      <c r="F14" s="215">
        <v>42782</v>
      </c>
      <c r="G14" s="107"/>
    </row>
    <row r="15" spans="1:7" ht="177.75" customHeight="1" thickBot="1">
      <c r="A15" s="107">
        <v>8</v>
      </c>
      <c r="B15" s="107" t="s">
        <v>110</v>
      </c>
      <c r="C15" s="107" t="s">
        <v>96</v>
      </c>
      <c r="D15" s="107" t="s">
        <v>78</v>
      </c>
      <c r="E15" s="107" t="s">
        <v>111</v>
      </c>
      <c r="F15" s="215">
        <v>128455.3</v>
      </c>
      <c r="G15" s="107"/>
    </row>
    <row r="16" spans="1:7" ht="408.75" customHeight="1" thickBot="1">
      <c r="A16" s="107">
        <v>9</v>
      </c>
      <c r="B16" s="107" t="s">
        <v>112</v>
      </c>
      <c r="C16" s="107" t="s">
        <v>96</v>
      </c>
      <c r="D16" s="107" t="s">
        <v>123</v>
      </c>
      <c r="E16" s="107" t="s">
        <v>113</v>
      </c>
      <c r="F16" s="215">
        <v>6658.6</v>
      </c>
      <c r="G16" s="107"/>
    </row>
    <row r="17" spans="1:7" ht="205.5" thickBot="1">
      <c r="A17" s="107">
        <v>10</v>
      </c>
      <c r="B17" s="107" t="s">
        <v>114</v>
      </c>
      <c r="C17" s="107" t="s">
        <v>96</v>
      </c>
      <c r="D17" s="107" t="s">
        <v>79</v>
      </c>
      <c r="E17" s="107" t="s">
        <v>115</v>
      </c>
      <c r="F17" s="217">
        <v>15116.1</v>
      </c>
      <c r="G17" s="107"/>
    </row>
    <row r="18" spans="1:7" ht="205.5" thickBot="1">
      <c r="A18" s="107">
        <v>11</v>
      </c>
      <c r="B18" s="107" t="s">
        <v>116</v>
      </c>
      <c r="C18" s="107" t="s">
        <v>96</v>
      </c>
      <c r="D18" s="107" t="s">
        <v>125</v>
      </c>
      <c r="E18" s="107" t="s">
        <v>117</v>
      </c>
      <c r="F18" s="215">
        <v>219893</v>
      </c>
      <c r="G18" s="107"/>
    </row>
    <row r="19" spans="1:7" ht="95.25" thickBot="1">
      <c r="A19" s="107">
        <v>12</v>
      </c>
      <c r="B19" s="107" t="s">
        <v>118</v>
      </c>
      <c r="C19" s="107" t="s">
        <v>96</v>
      </c>
      <c r="D19" s="107" t="s">
        <v>124</v>
      </c>
      <c r="E19" s="107" t="s">
        <v>119</v>
      </c>
      <c r="F19" s="215">
        <v>278363.6</v>
      </c>
      <c r="G19" s="107"/>
    </row>
    <row r="20" spans="1:7" ht="111" thickBot="1">
      <c r="A20" s="109">
        <v>13</v>
      </c>
      <c r="B20" s="109" t="s">
        <v>373</v>
      </c>
      <c r="C20" s="109" t="s">
        <v>374</v>
      </c>
      <c r="D20" s="109" t="s">
        <v>378</v>
      </c>
      <c r="E20" s="109" t="s">
        <v>375</v>
      </c>
      <c r="F20" s="218">
        <v>13397.1</v>
      </c>
      <c r="G20" s="109"/>
    </row>
    <row r="21" spans="1:7" ht="111" thickBot="1">
      <c r="A21" s="109">
        <v>14</v>
      </c>
      <c r="B21" s="109" t="s">
        <v>376</v>
      </c>
      <c r="C21" s="109" t="s">
        <v>374</v>
      </c>
      <c r="D21" s="109" t="s">
        <v>379</v>
      </c>
      <c r="E21" s="109" t="s">
        <v>375</v>
      </c>
      <c r="F21" s="218">
        <v>3388.5</v>
      </c>
      <c r="G21" s="109"/>
    </row>
    <row r="22" spans="1:7" ht="95.25" thickBot="1">
      <c r="A22" s="109">
        <v>15</v>
      </c>
      <c r="B22" s="109" t="s">
        <v>377</v>
      </c>
      <c r="C22" s="109" t="s">
        <v>374</v>
      </c>
      <c r="D22" s="109" t="s">
        <v>380</v>
      </c>
      <c r="E22" s="109" t="s">
        <v>375</v>
      </c>
      <c r="F22" s="218">
        <v>5192.8</v>
      </c>
      <c r="G22" s="109"/>
    </row>
    <row r="23" spans="1:7" ht="111" thickBot="1">
      <c r="A23" s="109">
        <v>16</v>
      </c>
      <c r="B23" s="109" t="s">
        <v>381</v>
      </c>
      <c r="C23" s="109" t="s">
        <v>374</v>
      </c>
      <c r="D23" s="109" t="s">
        <v>382</v>
      </c>
      <c r="E23" s="109" t="s">
        <v>383</v>
      </c>
      <c r="F23" s="218">
        <v>4787.5</v>
      </c>
      <c r="G23" s="110"/>
    </row>
    <row r="24" spans="1:7" ht="94.5" customHeight="1" thickBot="1">
      <c r="A24" s="109">
        <v>17</v>
      </c>
      <c r="B24" s="109" t="s">
        <v>384</v>
      </c>
      <c r="C24" s="109" t="s">
        <v>374</v>
      </c>
      <c r="D24" s="109" t="s">
        <v>385</v>
      </c>
      <c r="E24" s="109" t="s">
        <v>383</v>
      </c>
      <c r="F24" s="218">
        <v>1442.2</v>
      </c>
      <c r="G24" s="110"/>
    </row>
    <row r="25" spans="1:7" ht="95.25" thickBot="1">
      <c r="A25" s="109">
        <v>18</v>
      </c>
      <c r="B25" s="109" t="s">
        <v>386</v>
      </c>
      <c r="C25" s="109" t="s">
        <v>374</v>
      </c>
      <c r="D25" s="109" t="s">
        <v>387</v>
      </c>
      <c r="E25" s="109" t="s">
        <v>383</v>
      </c>
      <c r="F25" s="218">
        <v>1810.8</v>
      </c>
      <c r="G25" s="110"/>
    </row>
    <row r="26" spans="1:7" ht="95.25" thickBot="1">
      <c r="A26" s="109">
        <v>19</v>
      </c>
      <c r="B26" s="109" t="s">
        <v>388</v>
      </c>
      <c r="C26" s="109" t="s">
        <v>389</v>
      </c>
      <c r="D26" s="109" t="s">
        <v>0</v>
      </c>
      <c r="E26" s="109" t="s">
        <v>1</v>
      </c>
      <c r="F26" s="218">
        <v>23412.9</v>
      </c>
      <c r="G26" s="110"/>
    </row>
    <row r="27" spans="1:7" ht="111" thickBot="1">
      <c r="A27" s="109">
        <v>20</v>
      </c>
      <c r="B27" s="109" t="s">
        <v>2</v>
      </c>
      <c r="C27" s="109" t="s">
        <v>389</v>
      </c>
      <c r="D27" s="109" t="s">
        <v>3</v>
      </c>
      <c r="E27" s="109" t="s">
        <v>1</v>
      </c>
      <c r="F27" s="218">
        <v>20159.2</v>
      </c>
      <c r="G27" s="110"/>
    </row>
    <row r="28" spans="1:7" ht="95.25" thickBot="1">
      <c r="A28" s="109">
        <v>21</v>
      </c>
      <c r="B28" s="109" t="s">
        <v>4</v>
      </c>
      <c r="C28" s="109" t="s">
        <v>389</v>
      </c>
      <c r="D28" s="109" t="s">
        <v>5</v>
      </c>
      <c r="E28" s="109" t="s">
        <v>1</v>
      </c>
      <c r="F28" s="218">
        <v>4122.1</v>
      </c>
      <c r="G28" s="110"/>
    </row>
    <row r="29" spans="1:7" ht="146.25" customHeight="1" thickBot="1">
      <c r="A29" s="111">
        <v>22</v>
      </c>
      <c r="B29" s="112" t="s">
        <v>6</v>
      </c>
      <c r="C29" s="111" t="s">
        <v>7</v>
      </c>
      <c r="D29" s="112" t="s">
        <v>8</v>
      </c>
      <c r="E29" s="112" t="s">
        <v>9</v>
      </c>
      <c r="F29" s="219">
        <v>1377.5</v>
      </c>
      <c r="G29" s="112"/>
    </row>
    <row r="30" spans="1:7" ht="189.75" thickBot="1">
      <c r="A30" s="112">
        <v>23</v>
      </c>
      <c r="B30" s="112" t="s">
        <v>10</v>
      </c>
      <c r="C30" s="111" t="s">
        <v>7</v>
      </c>
      <c r="D30" s="112" t="s">
        <v>11</v>
      </c>
      <c r="E30" s="112" t="s">
        <v>9</v>
      </c>
      <c r="F30" s="219">
        <v>4283.6</v>
      </c>
      <c r="G30" s="112"/>
    </row>
    <row r="31" spans="1:7" ht="174" thickBot="1">
      <c r="A31" s="112">
        <v>24</v>
      </c>
      <c r="B31" s="112" t="s">
        <v>12</v>
      </c>
      <c r="C31" s="111" t="s">
        <v>7</v>
      </c>
      <c r="D31" s="112" t="s">
        <v>13</v>
      </c>
      <c r="E31" s="112" t="s">
        <v>9</v>
      </c>
      <c r="F31" s="219">
        <v>17105.9</v>
      </c>
      <c r="G31" s="112"/>
    </row>
    <row r="32" spans="1:7" ht="63.75" thickBot="1">
      <c r="A32" s="143">
        <v>25</v>
      </c>
      <c r="B32" s="143" t="s">
        <v>55</v>
      </c>
      <c r="C32" s="143" t="s">
        <v>389</v>
      </c>
      <c r="D32" s="113" t="s">
        <v>14</v>
      </c>
      <c r="E32" s="143" t="s">
        <v>15</v>
      </c>
      <c r="F32" s="216">
        <v>76266.3</v>
      </c>
      <c r="G32" s="143"/>
    </row>
    <row r="33" spans="1:7" ht="95.25" thickBot="1">
      <c r="A33" s="143"/>
      <c r="B33" s="143"/>
      <c r="C33" s="143"/>
      <c r="D33" s="114" t="s">
        <v>16</v>
      </c>
      <c r="E33" s="143"/>
      <c r="F33" s="216"/>
      <c r="G33" s="143"/>
    </row>
    <row r="34" spans="1:7" ht="95.25" thickBot="1">
      <c r="A34" s="143"/>
      <c r="B34" s="143"/>
      <c r="C34" s="143"/>
      <c r="D34" s="115" t="s">
        <v>17</v>
      </c>
      <c r="E34" s="143"/>
      <c r="F34" s="216"/>
      <c r="G34" s="143"/>
    </row>
    <row r="35" spans="1:7" ht="63.75" thickBot="1">
      <c r="A35" s="143">
        <v>26</v>
      </c>
      <c r="B35" s="143" t="s">
        <v>56</v>
      </c>
      <c r="C35" s="143" t="s">
        <v>389</v>
      </c>
      <c r="D35" s="113" t="s">
        <v>18</v>
      </c>
      <c r="E35" s="143" t="s">
        <v>15</v>
      </c>
      <c r="F35" s="216">
        <v>225762.5</v>
      </c>
      <c r="G35" s="143"/>
    </row>
    <row r="36" spans="1:7" ht="95.25" thickBot="1">
      <c r="A36" s="143"/>
      <c r="B36" s="143"/>
      <c r="C36" s="143"/>
      <c r="D36" s="114" t="s">
        <v>19</v>
      </c>
      <c r="E36" s="143"/>
      <c r="F36" s="216"/>
      <c r="G36" s="143"/>
    </row>
    <row r="37" spans="1:7" ht="95.25" thickBot="1">
      <c r="A37" s="143"/>
      <c r="B37" s="143"/>
      <c r="C37" s="143"/>
      <c r="D37" s="115" t="s">
        <v>20</v>
      </c>
      <c r="E37" s="143"/>
      <c r="F37" s="216"/>
      <c r="G37" s="143"/>
    </row>
    <row r="38" spans="1:7" ht="79.5" thickBot="1">
      <c r="A38" s="143">
        <v>27</v>
      </c>
      <c r="B38" s="143" t="s">
        <v>57</v>
      </c>
      <c r="C38" s="143" t="s">
        <v>389</v>
      </c>
      <c r="D38" s="113" t="s">
        <v>21</v>
      </c>
      <c r="E38" s="143" t="s">
        <v>15</v>
      </c>
      <c r="F38" s="216">
        <v>79311.8</v>
      </c>
      <c r="G38" s="143"/>
    </row>
    <row r="39" spans="1:7" ht="95.25" thickBot="1">
      <c r="A39" s="143"/>
      <c r="B39" s="143"/>
      <c r="C39" s="143"/>
      <c r="D39" s="114" t="s">
        <v>22</v>
      </c>
      <c r="E39" s="143"/>
      <c r="F39" s="216"/>
      <c r="G39" s="143"/>
    </row>
    <row r="40" spans="1:7" ht="95.25" thickBot="1">
      <c r="A40" s="143"/>
      <c r="B40" s="143"/>
      <c r="C40" s="143"/>
      <c r="D40" s="115" t="s">
        <v>23</v>
      </c>
      <c r="E40" s="143"/>
      <c r="F40" s="216"/>
      <c r="G40" s="143"/>
    </row>
    <row r="41" spans="1:7" ht="80.25" customHeight="1" thickBot="1">
      <c r="A41" s="109">
        <v>28</v>
      </c>
      <c r="B41" s="109" t="s">
        <v>24</v>
      </c>
      <c r="C41" s="109" t="s">
        <v>25</v>
      </c>
      <c r="D41" s="109" t="s">
        <v>26</v>
      </c>
      <c r="E41" s="109" t="s">
        <v>27</v>
      </c>
      <c r="F41" s="218">
        <v>887.16</v>
      </c>
      <c r="G41" s="107"/>
    </row>
    <row r="42" spans="1:7" ht="142.5" thickBot="1">
      <c r="A42" s="109">
        <v>29</v>
      </c>
      <c r="B42" s="109" t="s">
        <v>28</v>
      </c>
      <c r="C42" s="109" t="s">
        <v>25</v>
      </c>
      <c r="D42" s="109" t="s">
        <v>26</v>
      </c>
      <c r="E42" s="109" t="s">
        <v>27</v>
      </c>
      <c r="F42" s="218">
        <v>264.08</v>
      </c>
      <c r="G42" s="107"/>
    </row>
    <row r="43" spans="1:7" ht="235.5" customHeight="1" thickBot="1">
      <c r="A43" s="142">
        <v>30</v>
      </c>
      <c r="B43" s="142" t="s">
        <v>29</v>
      </c>
      <c r="C43" s="142" t="s">
        <v>25</v>
      </c>
      <c r="D43" s="142" t="s">
        <v>26</v>
      </c>
      <c r="E43" s="142" t="s">
        <v>27</v>
      </c>
      <c r="F43" s="220">
        <v>3025.23</v>
      </c>
      <c r="G43" s="113"/>
    </row>
    <row r="44" spans="1:7" ht="16.5" thickBot="1">
      <c r="A44" s="142"/>
      <c r="B44" s="142"/>
      <c r="C44" s="142"/>
      <c r="D44" s="142"/>
      <c r="E44" s="142"/>
      <c r="F44" s="220"/>
      <c r="G44" s="115"/>
    </row>
    <row r="45" spans="1:7" ht="126.75" thickBot="1">
      <c r="A45" s="112">
        <v>31</v>
      </c>
      <c r="B45" s="112" t="s">
        <v>30</v>
      </c>
      <c r="C45" s="112" t="s">
        <v>31</v>
      </c>
      <c r="D45" s="112" t="s">
        <v>32</v>
      </c>
      <c r="E45" s="112" t="s">
        <v>33</v>
      </c>
      <c r="F45" s="219">
        <v>7505.5</v>
      </c>
      <c r="G45" s="107"/>
    </row>
    <row r="46" spans="1:7" ht="95.25" thickBot="1">
      <c r="A46" s="112">
        <v>32</v>
      </c>
      <c r="B46" s="112" t="s">
        <v>34</v>
      </c>
      <c r="C46" s="112" t="s">
        <v>31</v>
      </c>
      <c r="D46" s="112" t="s">
        <v>35</v>
      </c>
      <c r="E46" s="112" t="s">
        <v>33</v>
      </c>
      <c r="F46" s="219">
        <v>3541.2</v>
      </c>
      <c r="G46" s="107"/>
    </row>
    <row r="47" spans="1:7" ht="79.5" thickBot="1">
      <c r="A47" s="112">
        <v>33</v>
      </c>
      <c r="B47" s="112" t="s">
        <v>36</v>
      </c>
      <c r="C47" s="112" t="s">
        <v>31</v>
      </c>
      <c r="D47" s="112" t="s">
        <v>37</v>
      </c>
      <c r="E47" s="112" t="s">
        <v>38</v>
      </c>
      <c r="F47" s="219">
        <v>4324</v>
      </c>
      <c r="G47" s="107"/>
    </row>
    <row r="48" spans="1:7" ht="126.75" thickBot="1">
      <c r="A48" s="109">
        <v>34</v>
      </c>
      <c r="B48" s="109" t="s">
        <v>39</v>
      </c>
      <c r="C48" s="109" t="s">
        <v>25</v>
      </c>
      <c r="D48" s="109" t="s">
        <v>40</v>
      </c>
      <c r="E48" s="109" t="s">
        <v>41</v>
      </c>
      <c r="F48" s="218">
        <v>6991.6</v>
      </c>
      <c r="G48" s="107"/>
    </row>
    <row r="49" spans="1:7" ht="174" thickBot="1">
      <c r="A49" s="109">
        <v>35</v>
      </c>
      <c r="B49" s="109" t="s">
        <v>42</v>
      </c>
      <c r="C49" s="109" t="s">
        <v>43</v>
      </c>
      <c r="D49" s="109" t="s">
        <v>44</v>
      </c>
      <c r="E49" s="109" t="s">
        <v>41</v>
      </c>
      <c r="F49" s="218">
        <v>18358.1</v>
      </c>
      <c r="G49" s="107"/>
    </row>
    <row r="50" spans="1:7" ht="95.25" thickBot="1">
      <c r="A50" s="109">
        <v>36</v>
      </c>
      <c r="B50" s="109" t="s">
        <v>45</v>
      </c>
      <c r="C50" s="109" t="s">
        <v>43</v>
      </c>
      <c r="D50" s="109" t="s">
        <v>46</v>
      </c>
      <c r="E50" s="109" t="s">
        <v>41</v>
      </c>
      <c r="F50" s="218">
        <v>5678.5</v>
      </c>
      <c r="G50" s="107"/>
    </row>
    <row r="51" spans="1:7" ht="111" thickBot="1">
      <c r="A51" s="109">
        <v>37</v>
      </c>
      <c r="B51" s="109" t="s">
        <v>48</v>
      </c>
      <c r="C51" s="109" t="s">
        <v>374</v>
      </c>
      <c r="D51" s="109" t="s">
        <v>49</v>
      </c>
      <c r="E51" s="109" t="s">
        <v>50</v>
      </c>
      <c r="F51" s="218">
        <v>4570.1</v>
      </c>
      <c r="G51" s="109"/>
    </row>
    <row r="52" spans="1:7" ht="95.25" thickBot="1">
      <c r="A52" s="109">
        <v>38</v>
      </c>
      <c r="B52" s="109" t="s">
        <v>51</v>
      </c>
      <c r="C52" s="109" t="s">
        <v>374</v>
      </c>
      <c r="D52" s="109" t="s">
        <v>52</v>
      </c>
      <c r="E52" s="109" t="s">
        <v>50</v>
      </c>
      <c r="F52" s="218">
        <v>2272.6</v>
      </c>
      <c r="G52" s="109"/>
    </row>
    <row r="53" spans="1:7" ht="79.5" thickBot="1">
      <c r="A53" s="109">
        <v>39</v>
      </c>
      <c r="B53" s="109" t="s">
        <v>53</v>
      </c>
      <c r="C53" s="109" t="s">
        <v>374</v>
      </c>
      <c r="D53" s="109" t="s">
        <v>54</v>
      </c>
      <c r="E53" s="109" t="s">
        <v>50</v>
      </c>
      <c r="F53" s="218">
        <v>1787.3</v>
      </c>
      <c r="G53" s="109"/>
    </row>
    <row r="54" spans="1:7" ht="111" thickBot="1">
      <c r="A54" s="116">
        <v>40</v>
      </c>
      <c r="B54" s="112" t="s">
        <v>47</v>
      </c>
      <c r="C54" s="109" t="s">
        <v>374</v>
      </c>
      <c r="D54" s="112" t="s">
        <v>58</v>
      </c>
      <c r="E54" s="112" t="s">
        <v>59</v>
      </c>
      <c r="F54" s="219">
        <v>7615.4</v>
      </c>
      <c r="G54" s="112"/>
    </row>
    <row r="55" spans="1:7" ht="95.25" thickBot="1">
      <c r="A55" s="116">
        <v>41</v>
      </c>
      <c r="B55" s="112" t="s">
        <v>60</v>
      </c>
      <c r="C55" s="109" t="s">
        <v>374</v>
      </c>
      <c r="D55" s="112" t="s">
        <v>63</v>
      </c>
      <c r="E55" s="112" t="s">
        <v>59</v>
      </c>
      <c r="F55" s="219">
        <v>4446.5</v>
      </c>
      <c r="G55" s="112"/>
    </row>
    <row r="56" spans="1:7" ht="111" thickBot="1">
      <c r="A56" s="116">
        <v>42</v>
      </c>
      <c r="B56" s="112" t="s">
        <v>61</v>
      </c>
      <c r="C56" s="109" t="s">
        <v>374</v>
      </c>
      <c r="D56" s="112" t="s">
        <v>63</v>
      </c>
      <c r="E56" s="112" t="s">
        <v>59</v>
      </c>
      <c r="F56" s="219">
        <v>285</v>
      </c>
      <c r="G56" s="112"/>
    </row>
    <row r="57" spans="1:7" ht="174" thickBot="1">
      <c r="A57" s="116">
        <v>43</v>
      </c>
      <c r="B57" s="118" t="s">
        <v>64</v>
      </c>
      <c r="C57" s="109" t="s">
        <v>374</v>
      </c>
      <c r="D57" s="119" t="s">
        <v>69</v>
      </c>
      <c r="E57" s="119" t="s">
        <v>65</v>
      </c>
      <c r="F57" s="221">
        <v>18983</v>
      </c>
      <c r="G57" s="117"/>
    </row>
    <row r="58" spans="1:7" ht="174" thickBot="1">
      <c r="A58" s="116">
        <v>44</v>
      </c>
      <c r="B58" s="120" t="s">
        <v>66</v>
      </c>
      <c r="C58" s="109" t="s">
        <v>374</v>
      </c>
      <c r="D58" s="121" t="s">
        <v>67</v>
      </c>
      <c r="E58" s="121" t="s">
        <v>65</v>
      </c>
      <c r="F58" s="222">
        <v>33226</v>
      </c>
      <c r="G58" s="117"/>
    </row>
    <row r="59" spans="1:7" ht="158.25" thickBot="1">
      <c r="A59" s="116">
        <v>45</v>
      </c>
      <c r="B59" s="120" t="s">
        <v>68</v>
      </c>
      <c r="C59" s="109" t="s">
        <v>374</v>
      </c>
      <c r="D59" s="121" t="s">
        <v>70</v>
      </c>
      <c r="E59" s="121" t="s">
        <v>65</v>
      </c>
      <c r="F59" s="222">
        <v>21097</v>
      </c>
      <c r="G59" s="117"/>
    </row>
    <row r="60" spans="1:7" ht="15">
      <c r="A60" s="1"/>
      <c r="B60" s="3"/>
      <c r="C60" s="3"/>
      <c r="D60" s="1"/>
      <c r="E60" s="4"/>
      <c r="F60" s="1"/>
      <c r="G60" s="1"/>
    </row>
    <row r="61" spans="1:7" ht="15">
      <c r="A61" s="1"/>
      <c r="B61" s="3"/>
      <c r="C61" s="3"/>
      <c r="D61" s="1"/>
      <c r="E61" s="4"/>
      <c r="F61" s="1"/>
      <c r="G61" s="1"/>
    </row>
    <row r="62" spans="1:7" ht="18.75">
      <c r="A62" s="7" t="s">
        <v>85</v>
      </c>
      <c r="B62" s="7"/>
      <c r="C62" s="5"/>
      <c r="D62" s="5"/>
      <c r="E62" s="5"/>
      <c r="F62" s="5"/>
      <c r="G62" s="1"/>
    </row>
    <row r="63" spans="1:7" ht="18.75">
      <c r="A63" s="5"/>
      <c r="B63" s="8" t="s">
        <v>121</v>
      </c>
      <c r="C63" s="5"/>
      <c r="D63" s="5"/>
      <c r="E63" s="5"/>
      <c r="F63" s="5"/>
      <c r="G63" s="1"/>
    </row>
    <row r="64" spans="1:7" ht="16.5" customHeight="1">
      <c r="A64" s="1"/>
      <c r="B64" s="2"/>
      <c r="C64" s="1"/>
      <c r="D64" s="1"/>
      <c r="E64" s="1"/>
      <c r="F64" s="1"/>
      <c r="G64" s="1"/>
    </row>
    <row r="65" spans="1:7" ht="15.75">
      <c r="A65" s="1"/>
      <c r="B65" s="8" t="s">
        <v>86</v>
      </c>
      <c r="C65" s="1"/>
      <c r="D65" s="1"/>
      <c r="E65" s="1"/>
      <c r="F65" s="1"/>
      <c r="G65" s="1"/>
    </row>
    <row r="66" spans="1:7" ht="15.75">
      <c r="A66" s="1"/>
      <c r="B66" s="8" t="s">
        <v>84</v>
      </c>
      <c r="C66" s="1"/>
      <c r="D66" s="1"/>
      <c r="E66" s="1"/>
      <c r="F66" s="1"/>
      <c r="G66" s="1"/>
    </row>
    <row r="67" spans="1:7" ht="15">
      <c r="A67" s="1"/>
      <c r="B67" s="1"/>
      <c r="C67" s="1"/>
      <c r="D67" s="1"/>
      <c r="E67" s="1"/>
      <c r="F67" s="223">
        <f>SUM(F6:F59)</f>
        <v>4031638.0700000003</v>
      </c>
      <c r="G67" s="1"/>
    </row>
  </sheetData>
  <sheetProtection/>
  <mergeCells count="40">
    <mergeCell ref="F7:F8"/>
    <mergeCell ref="G7:G8"/>
    <mergeCell ref="A7:A8"/>
    <mergeCell ref="B7:B8"/>
    <mergeCell ref="C7:C8"/>
    <mergeCell ref="D7:D8"/>
    <mergeCell ref="A2:G2"/>
    <mergeCell ref="A3:G3"/>
    <mergeCell ref="F4:G4"/>
    <mergeCell ref="E1:G1"/>
    <mergeCell ref="F32:F34"/>
    <mergeCell ref="G32:G34"/>
    <mergeCell ref="A9:A10"/>
    <mergeCell ref="B9:B10"/>
    <mergeCell ref="C9:C10"/>
    <mergeCell ref="D9:D10"/>
    <mergeCell ref="F9:F10"/>
    <mergeCell ref="G9:G10"/>
    <mergeCell ref="A32:A34"/>
    <mergeCell ref="B32:B34"/>
    <mergeCell ref="C32:C34"/>
    <mergeCell ref="E32:E34"/>
    <mergeCell ref="G38:G40"/>
    <mergeCell ref="A35:A37"/>
    <mergeCell ref="B35:B37"/>
    <mergeCell ref="C35:C37"/>
    <mergeCell ref="E35:E37"/>
    <mergeCell ref="F35:F37"/>
    <mergeCell ref="G35:G37"/>
    <mergeCell ref="E43:E44"/>
    <mergeCell ref="F43:F44"/>
    <mergeCell ref="A38:A40"/>
    <mergeCell ref="B38:B40"/>
    <mergeCell ref="C38:C40"/>
    <mergeCell ref="E38:E40"/>
    <mergeCell ref="F38:F40"/>
    <mergeCell ref="A43:A44"/>
    <mergeCell ref="B43:B44"/>
    <mergeCell ref="C43:C44"/>
    <mergeCell ref="D43:D44"/>
  </mergeCells>
  <printOptions/>
  <pageMargins left="0.7086614173228347" right="0.7086614173228347" top="0.35" bottom="0.35" header="0.31496062992125984" footer="0.31496062992125984"/>
  <pageSetup horizontalDpi="600" verticalDpi="600" orientation="portrait" paperSize="9" scale="48" r:id="rId3"/>
  <rowBreaks count="2" manualBreakCount="2">
    <brk id="13" max="6" man="1"/>
    <brk id="66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S213"/>
  <sheetViews>
    <sheetView view="pageBreakPreview" zoomScale="90" zoomScaleNormal="90" zoomScaleSheetLayoutView="90" zoomScalePageLayoutView="0" workbookViewId="0" topLeftCell="A1">
      <pane xSplit="3315" ySplit="6480" topLeftCell="E204" activePane="bottomRight" state="split"/>
      <selection pane="topLeft" activeCell="A1" sqref="A1"/>
      <selection pane="topRight" activeCell="C1" sqref="C1"/>
      <selection pane="bottomLeft" activeCell="B213" sqref="B213"/>
      <selection pane="bottomRight" activeCell="J212" sqref="J212"/>
    </sheetView>
  </sheetViews>
  <sheetFormatPr defaultColWidth="9.140625" defaultRowHeight="15"/>
  <cols>
    <col min="1" max="1" width="6.7109375" style="0" customWidth="1"/>
    <col min="2" max="2" width="24.28125" style="0" customWidth="1"/>
    <col min="3" max="3" width="11.421875" style="0" customWidth="1"/>
    <col min="4" max="4" width="13.00390625" style="0" customWidth="1"/>
    <col min="5" max="5" width="10.140625" style="0" bestFit="1" customWidth="1"/>
    <col min="6" max="7" width="9.00390625" style="0" bestFit="1" customWidth="1"/>
    <col min="8" max="11" width="10.140625" style="0" bestFit="1" customWidth="1"/>
    <col min="12" max="13" width="7.8515625" style="0" bestFit="1" customWidth="1"/>
    <col min="14" max="14" width="7.140625" style="0" bestFit="1" customWidth="1"/>
    <col min="15" max="15" width="7.28125" style="0" bestFit="1" customWidth="1"/>
    <col min="16" max="16" width="29.7109375" style="0" customWidth="1"/>
  </cols>
  <sheetData>
    <row r="1" spans="12:19" ht="15.75">
      <c r="L1" s="147"/>
      <c r="M1" s="147"/>
      <c r="N1" s="147"/>
      <c r="Q1" s="147" t="s">
        <v>71</v>
      </c>
      <c r="R1" s="147"/>
      <c r="S1" s="147"/>
    </row>
    <row r="2" spans="1:19" ht="76.5" customHeight="1" thickBot="1">
      <c r="A2" s="126" t="s">
        <v>353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ht="42.75" customHeight="1" thickBot="1">
      <c r="A3" s="131" t="s">
        <v>80</v>
      </c>
      <c r="B3" s="131" t="s">
        <v>137</v>
      </c>
      <c r="C3" s="131" t="s">
        <v>138</v>
      </c>
      <c r="D3" s="123" t="s">
        <v>126</v>
      </c>
      <c r="E3" s="124"/>
      <c r="F3" s="124"/>
      <c r="G3" s="124"/>
      <c r="H3" s="124"/>
      <c r="I3" s="124"/>
      <c r="J3" s="124"/>
      <c r="K3" s="124"/>
      <c r="L3" s="124"/>
      <c r="M3" s="125"/>
      <c r="N3" s="174" t="s">
        <v>127</v>
      </c>
      <c r="O3" s="175"/>
      <c r="P3" s="134" t="s">
        <v>139</v>
      </c>
      <c r="Q3" s="134" t="s">
        <v>140</v>
      </c>
      <c r="R3" s="134" t="s">
        <v>128</v>
      </c>
      <c r="S3" s="134" t="s">
        <v>141</v>
      </c>
    </row>
    <row r="4" spans="1:19" ht="39.75" customHeight="1" thickBot="1">
      <c r="A4" s="172"/>
      <c r="B4" s="172"/>
      <c r="C4" s="132"/>
      <c r="D4" s="137" t="s">
        <v>129</v>
      </c>
      <c r="E4" s="138"/>
      <c r="F4" s="123" t="s">
        <v>142</v>
      </c>
      <c r="G4" s="124"/>
      <c r="H4" s="124"/>
      <c r="I4" s="124"/>
      <c r="J4" s="124"/>
      <c r="K4" s="124"/>
      <c r="L4" s="124"/>
      <c r="M4" s="125"/>
      <c r="N4" s="176"/>
      <c r="O4" s="177"/>
      <c r="P4" s="135"/>
      <c r="Q4" s="135"/>
      <c r="R4" s="135"/>
      <c r="S4" s="135"/>
    </row>
    <row r="5" spans="1:19" ht="39.75" customHeight="1">
      <c r="A5" s="172"/>
      <c r="B5" s="172"/>
      <c r="C5" s="132"/>
      <c r="D5" s="139"/>
      <c r="E5" s="140"/>
      <c r="F5" s="137" t="s">
        <v>130</v>
      </c>
      <c r="G5" s="138"/>
      <c r="H5" s="137" t="s">
        <v>131</v>
      </c>
      <c r="I5" s="138"/>
      <c r="J5" s="137" t="s">
        <v>132</v>
      </c>
      <c r="K5" s="138"/>
      <c r="L5" s="137" t="s">
        <v>133</v>
      </c>
      <c r="M5" s="138"/>
      <c r="N5" s="176"/>
      <c r="O5" s="177"/>
      <c r="P5" s="135"/>
      <c r="Q5" s="135"/>
      <c r="R5" s="135"/>
      <c r="S5" s="135"/>
    </row>
    <row r="6" spans="1:19" ht="68.25" customHeight="1" thickBot="1">
      <c r="A6" s="172"/>
      <c r="B6" s="172"/>
      <c r="C6" s="132"/>
      <c r="D6" s="141"/>
      <c r="E6" s="122"/>
      <c r="F6" s="141"/>
      <c r="G6" s="122"/>
      <c r="H6" s="141"/>
      <c r="I6" s="122"/>
      <c r="J6" s="141"/>
      <c r="K6" s="122"/>
      <c r="L6" s="141"/>
      <c r="M6" s="122"/>
      <c r="N6" s="178"/>
      <c r="O6" s="179"/>
      <c r="P6" s="135"/>
      <c r="Q6" s="135"/>
      <c r="R6" s="135"/>
      <c r="S6" s="135"/>
    </row>
    <row r="7" spans="1:19" ht="46.5" customHeight="1" thickBot="1">
      <c r="A7" s="173"/>
      <c r="B7" s="173"/>
      <c r="C7" s="133"/>
      <c r="D7" s="14" t="s">
        <v>134</v>
      </c>
      <c r="E7" s="15" t="s">
        <v>135</v>
      </c>
      <c r="F7" s="14" t="s">
        <v>134</v>
      </c>
      <c r="G7" s="14" t="s">
        <v>135</v>
      </c>
      <c r="H7" s="14" t="s">
        <v>134</v>
      </c>
      <c r="I7" s="14" t="s">
        <v>135</v>
      </c>
      <c r="J7" s="14" t="s">
        <v>134</v>
      </c>
      <c r="K7" s="14" t="s">
        <v>135</v>
      </c>
      <c r="L7" s="14" t="s">
        <v>134</v>
      </c>
      <c r="M7" s="14" t="s">
        <v>135</v>
      </c>
      <c r="N7" s="14" t="s">
        <v>134</v>
      </c>
      <c r="O7" s="14" t="s">
        <v>135</v>
      </c>
      <c r="P7" s="136"/>
      <c r="Q7" s="136"/>
      <c r="R7" s="136"/>
      <c r="S7" s="136"/>
    </row>
    <row r="8" spans="1:19" ht="15.75" thickBot="1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6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</row>
    <row r="9" spans="1:19" s="22" customFormat="1" ht="40.5" customHeight="1" thickBot="1">
      <c r="A9" s="17"/>
      <c r="B9" s="18" t="s">
        <v>364</v>
      </c>
      <c r="C9" s="19"/>
      <c r="D9" s="20">
        <f aca="true" t="shared" si="0" ref="D9:M9">SUM(D10+D68+D85+D98+D114+D121+D129+D135+D150+D160+D172+D198)</f>
        <v>746147.28</v>
      </c>
      <c r="E9" s="20">
        <f>SUM(E10+E68+E85+E98+E114+E121+E129+E135+E150+E160+E172+E198)</f>
        <v>746438.5400000002</v>
      </c>
      <c r="F9" s="20">
        <f>SUM(F10+F68+F85+F98+F114+F121+F129+F135+F150+F160+F172+F198)</f>
        <v>17213.45</v>
      </c>
      <c r="G9" s="20">
        <f>SUM(G10+G68+G85+G98+G114+G121+G129+G135+G150+G160+G172+G198)</f>
        <v>17213.45</v>
      </c>
      <c r="H9" s="20">
        <f>SUM(H10+H68+H85+H98+H114+H121+H129+H135+H150+H160+H172+H198)</f>
        <v>436111.70000000007</v>
      </c>
      <c r="I9" s="20">
        <f t="shared" si="0"/>
        <v>435716.6000000001</v>
      </c>
      <c r="J9" s="20">
        <f t="shared" si="0"/>
        <v>284654.53</v>
      </c>
      <c r="K9" s="20">
        <f t="shared" si="0"/>
        <v>284654.89</v>
      </c>
      <c r="L9" s="20">
        <f t="shared" si="0"/>
        <v>8167.6</v>
      </c>
      <c r="M9" s="20">
        <f t="shared" si="0"/>
        <v>8853.6</v>
      </c>
      <c r="N9" s="20">
        <v>100</v>
      </c>
      <c r="O9" s="21">
        <f>SUM(E9/D9)*100</f>
        <v>100.0390351888705</v>
      </c>
      <c r="P9" s="106"/>
      <c r="Q9" s="106"/>
      <c r="R9" s="106"/>
      <c r="S9" s="106"/>
    </row>
    <row r="10" spans="1:19" s="9" customFormat="1" ht="54.75" thickBot="1">
      <c r="A10" s="180">
        <v>1</v>
      </c>
      <c r="B10" s="181" t="s">
        <v>143</v>
      </c>
      <c r="C10" s="182" t="s">
        <v>144</v>
      </c>
      <c r="D10" s="183">
        <f>SUM(F10+H10+J10+L10)</f>
        <v>546931.1</v>
      </c>
      <c r="E10" s="183">
        <f>SUM(G10+I10+K10+M10)</f>
        <v>546778.2000000001</v>
      </c>
      <c r="F10" s="183">
        <v>9476.7</v>
      </c>
      <c r="G10" s="183">
        <v>9476.7</v>
      </c>
      <c r="H10" s="183">
        <v>386672.3</v>
      </c>
      <c r="I10" s="183">
        <v>386519.4</v>
      </c>
      <c r="J10" s="183">
        <v>150782.1</v>
      </c>
      <c r="K10" s="183">
        <v>150782.1</v>
      </c>
      <c r="L10" s="183">
        <v>0</v>
      </c>
      <c r="M10" s="183">
        <v>0</v>
      </c>
      <c r="N10" s="183">
        <v>100</v>
      </c>
      <c r="O10" s="183">
        <v>99.97</v>
      </c>
      <c r="P10" s="184"/>
      <c r="Q10" s="184"/>
      <c r="R10" s="184"/>
      <c r="S10" s="184"/>
    </row>
    <row r="11" spans="1:19" s="94" customFormat="1" ht="15">
      <c r="A11" s="155"/>
      <c r="B11" s="157" t="s">
        <v>145</v>
      </c>
      <c r="C11" s="150"/>
      <c r="D11" s="148">
        <v>516720.2</v>
      </c>
      <c r="E11" s="148">
        <v>516705.4</v>
      </c>
      <c r="F11" s="148">
        <v>9099.7</v>
      </c>
      <c r="G11" s="148">
        <v>9099.7</v>
      </c>
      <c r="H11" s="148">
        <v>357420.3</v>
      </c>
      <c r="I11" s="148">
        <v>357405.5</v>
      </c>
      <c r="J11" s="148">
        <v>150200.2</v>
      </c>
      <c r="K11" s="148">
        <v>150200.2</v>
      </c>
      <c r="L11" s="148">
        <v>0</v>
      </c>
      <c r="M11" s="148">
        <v>0</v>
      </c>
      <c r="N11" s="148">
        <v>100</v>
      </c>
      <c r="O11" s="148">
        <v>99.9</v>
      </c>
      <c r="P11" s="153" t="s">
        <v>146</v>
      </c>
      <c r="Q11" s="153">
        <v>52.1</v>
      </c>
      <c r="R11" s="153">
        <v>55.5</v>
      </c>
      <c r="S11" s="153">
        <v>106.5</v>
      </c>
    </row>
    <row r="12" spans="1:19" s="94" customFormat="1" ht="63" customHeight="1" thickBot="1">
      <c r="A12" s="156"/>
      <c r="B12" s="158"/>
      <c r="C12" s="151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54"/>
      <c r="Q12" s="154"/>
      <c r="R12" s="154"/>
      <c r="S12" s="154"/>
    </row>
    <row r="13" spans="1:19" s="27" customFormat="1" ht="77.25" thickBot="1">
      <c r="A13" s="28"/>
      <c r="B13" s="29"/>
      <c r="C13" s="25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26" t="s">
        <v>147</v>
      </c>
      <c r="Q13" s="26">
        <v>0</v>
      </c>
      <c r="R13" s="26">
        <v>0</v>
      </c>
      <c r="S13" s="26">
        <v>100</v>
      </c>
    </row>
    <row r="14" spans="1:19" s="27" customFormat="1" ht="102.75" thickBot="1">
      <c r="A14" s="28"/>
      <c r="B14" s="29"/>
      <c r="C14" s="25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26" t="s">
        <v>148</v>
      </c>
      <c r="Q14" s="31" t="s">
        <v>354</v>
      </c>
      <c r="R14" s="32">
        <v>0</v>
      </c>
      <c r="S14" s="32">
        <v>100</v>
      </c>
    </row>
    <row r="15" spans="1:19" s="27" customFormat="1" ht="51.75" thickBot="1">
      <c r="A15" s="28"/>
      <c r="B15" s="29"/>
      <c r="C15" s="25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26" t="s">
        <v>149</v>
      </c>
      <c r="Q15" s="26">
        <v>22410</v>
      </c>
      <c r="R15" s="26">
        <v>26161</v>
      </c>
      <c r="S15" s="26">
        <v>120</v>
      </c>
    </row>
    <row r="16" spans="1:19" s="27" customFormat="1" ht="39" thickBot="1">
      <c r="A16" s="28"/>
      <c r="B16" s="29"/>
      <c r="C16" s="25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26" t="s">
        <v>150</v>
      </c>
      <c r="Q16" s="26">
        <v>100</v>
      </c>
      <c r="R16" s="26">
        <v>100</v>
      </c>
      <c r="S16" s="26">
        <v>100</v>
      </c>
    </row>
    <row r="17" spans="1:19" s="27" customFormat="1" ht="153.75" thickBot="1">
      <c r="A17" s="28"/>
      <c r="B17" s="29"/>
      <c r="C17" s="25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26" t="s">
        <v>151</v>
      </c>
      <c r="Q17" s="26">
        <v>98.4</v>
      </c>
      <c r="R17" s="26">
        <v>95.3</v>
      </c>
      <c r="S17" s="26">
        <v>96.8</v>
      </c>
    </row>
    <row r="18" spans="1:19" s="27" customFormat="1" ht="128.25" thickBot="1">
      <c r="A18" s="28"/>
      <c r="B18" s="29"/>
      <c r="C18" s="25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26" t="s">
        <v>152</v>
      </c>
      <c r="Q18" s="26">
        <v>1.6</v>
      </c>
      <c r="R18" s="26">
        <v>4.7</v>
      </c>
      <c r="S18" s="26">
        <v>294</v>
      </c>
    </row>
    <row r="19" spans="1:19" s="27" customFormat="1" ht="115.5" thickBot="1">
      <c r="A19" s="28"/>
      <c r="B19" s="29"/>
      <c r="C19" s="25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26" t="s">
        <v>153</v>
      </c>
      <c r="Q19" s="26">
        <v>0</v>
      </c>
      <c r="R19" s="26">
        <v>0</v>
      </c>
      <c r="S19" s="26">
        <v>100</v>
      </c>
    </row>
    <row r="20" spans="1:19" s="27" customFormat="1" ht="102.75" thickBot="1">
      <c r="A20" s="28"/>
      <c r="B20" s="29"/>
      <c r="C20" s="25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6" t="s">
        <v>154</v>
      </c>
      <c r="Q20" s="26">
        <v>100</v>
      </c>
      <c r="R20" s="26">
        <v>100</v>
      </c>
      <c r="S20" s="26">
        <v>100</v>
      </c>
    </row>
    <row r="21" spans="1:19" s="27" customFormat="1" ht="64.5" thickBot="1">
      <c r="A21" s="28"/>
      <c r="B21" s="29"/>
      <c r="C21" s="25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26" t="s">
        <v>155</v>
      </c>
      <c r="Q21" s="26">
        <v>81.8</v>
      </c>
      <c r="R21" s="26">
        <v>81.8</v>
      </c>
      <c r="S21" s="26">
        <v>100</v>
      </c>
    </row>
    <row r="22" spans="1:19" s="27" customFormat="1" ht="115.5" thickBot="1">
      <c r="A22" s="28"/>
      <c r="B22" s="29"/>
      <c r="C22" s="2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26" t="s">
        <v>156</v>
      </c>
      <c r="Q22" s="26">
        <v>0</v>
      </c>
      <c r="R22" s="26">
        <v>0</v>
      </c>
      <c r="S22" s="26">
        <v>100</v>
      </c>
    </row>
    <row r="23" spans="1:19" s="27" customFormat="1" ht="77.25" thickBot="1">
      <c r="A23" s="28"/>
      <c r="B23" s="29"/>
      <c r="C23" s="2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26" t="s">
        <v>157</v>
      </c>
      <c r="Q23" s="33">
        <v>13700</v>
      </c>
      <c r="R23" s="26">
        <v>15697</v>
      </c>
      <c r="S23" s="26">
        <v>114.6</v>
      </c>
    </row>
    <row r="24" spans="1:19" s="27" customFormat="1" ht="39" thickBot="1">
      <c r="A24" s="28"/>
      <c r="B24" s="29"/>
      <c r="C24" s="25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26" t="s">
        <v>158</v>
      </c>
      <c r="Q24" s="26">
        <v>25599</v>
      </c>
      <c r="R24" s="26">
        <v>26674</v>
      </c>
      <c r="S24" s="26">
        <v>104</v>
      </c>
    </row>
    <row r="25" spans="1:19" s="27" customFormat="1" ht="64.5" thickBot="1">
      <c r="A25" s="34"/>
      <c r="B25" s="44" t="s">
        <v>367</v>
      </c>
      <c r="C25" s="36"/>
      <c r="D25" s="101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37"/>
      <c r="Q25" s="37"/>
      <c r="R25" s="37"/>
      <c r="S25" s="37"/>
    </row>
    <row r="26" spans="1:19" s="27" customFormat="1" ht="51.75" thickBot="1">
      <c r="A26" s="38"/>
      <c r="B26" s="39" t="s">
        <v>368</v>
      </c>
      <c r="C26" s="40"/>
      <c r="D26" s="48">
        <v>48.8</v>
      </c>
      <c r="E26" s="48">
        <v>48.8</v>
      </c>
      <c r="F26" s="48">
        <v>0</v>
      </c>
      <c r="G26" s="48">
        <v>0</v>
      </c>
      <c r="H26" s="48">
        <v>0</v>
      </c>
      <c r="I26" s="48">
        <v>0</v>
      </c>
      <c r="J26" s="48">
        <v>48.8</v>
      </c>
      <c r="K26" s="48">
        <v>48.8</v>
      </c>
      <c r="L26" s="48">
        <v>0</v>
      </c>
      <c r="M26" s="48">
        <v>0</v>
      </c>
      <c r="N26" s="48">
        <v>100</v>
      </c>
      <c r="O26" s="48">
        <v>100</v>
      </c>
      <c r="P26" s="42"/>
      <c r="Q26" s="42"/>
      <c r="R26" s="42"/>
      <c r="S26" s="42"/>
    </row>
    <row r="27" spans="1:19" s="27" customFormat="1" ht="15.75" customHeight="1">
      <c r="A27" s="155"/>
      <c r="B27" s="43" t="s">
        <v>355</v>
      </c>
      <c r="C27" s="150"/>
      <c r="D27" s="148">
        <v>48.8</v>
      </c>
      <c r="E27" s="148">
        <v>48.8</v>
      </c>
      <c r="F27" s="148">
        <v>0</v>
      </c>
      <c r="G27" s="148">
        <v>0</v>
      </c>
      <c r="H27" s="148">
        <v>0</v>
      </c>
      <c r="I27" s="148">
        <v>0</v>
      </c>
      <c r="J27" s="148">
        <v>48.8</v>
      </c>
      <c r="K27" s="148">
        <v>48.8</v>
      </c>
      <c r="L27" s="148">
        <v>0</v>
      </c>
      <c r="M27" s="148">
        <v>0</v>
      </c>
      <c r="N27" s="148">
        <v>100</v>
      </c>
      <c r="O27" s="148">
        <v>100</v>
      </c>
      <c r="P27" s="153"/>
      <c r="Q27" s="153"/>
      <c r="R27" s="153"/>
      <c r="S27" s="153"/>
    </row>
    <row r="28" spans="1:19" s="27" customFormat="1" ht="51.75" thickBot="1">
      <c r="A28" s="156"/>
      <c r="B28" s="44" t="s">
        <v>160</v>
      </c>
      <c r="C28" s="151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54"/>
      <c r="Q28" s="154"/>
      <c r="R28" s="154"/>
      <c r="S28" s="154"/>
    </row>
    <row r="29" spans="1:19" s="27" customFormat="1" ht="15.75" customHeight="1">
      <c r="A29" s="155"/>
      <c r="B29" s="39" t="s">
        <v>161</v>
      </c>
      <c r="C29" s="150"/>
      <c r="D29" s="148">
        <v>213.5</v>
      </c>
      <c r="E29" s="148">
        <v>213.5</v>
      </c>
      <c r="F29" s="148">
        <v>0</v>
      </c>
      <c r="G29" s="148">
        <v>0</v>
      </c>
      <c r="H29" s="148">
        <v>0</v>
      </c>
      <c r="I29" s="148">
        <v>0</v>
      </c>
      <c r="J29" s="148">
        <v>213.5</v>
      </c>
      <c r="K29" s="148">
        <v>213.5</v>
      </c>
      <c r="L29" s="148">
        <v>0</v>
      </c>
      <c r="M29" s="148">
        <v>0</v>
      </c>
      <c r="N29" s="148">
        <v>100</v>
      </c>
      <c r="O29" s="148">
        <v>100</v>
      </c>
      <c r="P29" s="153"/>
      <c r="Q29" s="153"/>
      <c r="R29" s="153"/>
      <c r="S29" s="153"/>
    </row>
    <row r="30" spans="1:19" s="27" customFormat="1" ht="39" thickBot="1">
      <c r="A30" s="156"/>
      <c r="B30" s="44" t="s">
        <v>162</v>
      </c>
      <c r="C30" s="151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54"/>
      <c r="Q30" s="154"/>
      <c r="R30" s="154"/>
      <c r="S30" s="154"/>
    </row>
    <row r="31" spans="1:19" s="27" customFormat="1" ht="15" customHeight="1">
      <c r="A31" s="155"/>
      <c r="B31" s="39" t="s">
        <v>82</v>
      </c>
      <c r="C31" s="150"/>
      <c r="D31" s="148">
        <v>213.5</v>
      </c>
      <c r="E31" s="148">
        <v>213.5</v>
      </c>
      <c r="F31" s="148">
        <v>0</v>
      </c>
      <c r="G31" s="148">
        <v>0</v>
      </c>
      <c r="H31" s="148">
        <v>0</v>
      </c>
      <c r="I31" s="148">
        <v>0</v>
      </c>
      <c r="J31" s="148">
        <v>213.5</v>
      </c>
      <c r="K31" s="148">
        <v>213.5</v>
      </c>
      <c r="L31" s="148">
        <v>0</v>
      </c>
      <c r="M31" s="148">
        <v>0</v>
      </c>
      <c r="N31" s="148">
        <v>100</v>
      </c>
      <c r="O31" s="148">
        <v>100</v>
      </c>
      <c r="P31" s="153"/>
      <c r="Q31" s="153"/>
      <c r="R31" s="153"/>
      <c r="S31" s="153"/>
    </row>
    <row r="32" spans="1:19" s="27" customFormat="1" ht="51.75" thickBot="1">
      <c r="A32" s="156"/>
      <c r="B32" s="44" t="s">
        <v>163</v>
      </c>
      <c r="C32" s="151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54"/>
      <c r="Q32" s="154"/>
      <c r="R32" s="154"/>
      <c r="S32" s="154"/>
    </row>
    <row r="33" spans="1:19" s="27" customFormat="1" ht="15" customHeight="1">
      <c r="A33" s="155"/>
      <c r="B33" s="39" t="s">
        <v>164</v>
      </c>
      <c r="C33" s="150"/>
      <c r="D33" s="148">
        <v>131150.6</v>
      </c>
      <c r="E33" s="148">
        <v>131151.6</v>
      </c>
      <c r="F33" s="148">
        <v>0</v>
      </c>
      <c r="G33" s="148">
        <v>0</v>
      </c>
      <c r="H33" s="148">
        <v>131151.6</v>
      </c>
      <c r="I33" s="148">
        <v>131151.6</v>
      </c>
      <c r="J33" s="148">
        <v>0</v>
      </c>
      <c r="K33" s="148">
        <v>0</v>
      </c>
      <c r="L33" s="148">
        <v>0</v>
      </c>
      <c r="M33" s="148">
        <v>0</v>
      </c>
      <c r="N33" s="148">
        <v>100</v>
      </c>
      <c r="O33" s="148">
        <v>100</v>
      </c>
      <c r="P33" s="153"/>
      <c r="Q33" s="153"/>
      <c r="R33" s="153"/>
      <c r="S33" s="153"/>
    </row>
    <row r="34" spans="1:19" s="27" customFormat="1" ht="39" thickBot="1">
      <c r="A34" s="156"/>
      <c r="B34" s="44" t="s">
        <v>165</v>
      </c>
      <c r="C34" s="151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54"/>
      <c r="Q34" s="154"/>
      <c r="R34" s="154"/>
      <c r="S34" s="154"/>
    </row>
    <row r="35" spans="1:19" s="27" customFormat="1" ht="15" customHeight="1">
      <c r="A35" s="155"/>
      <c r="B35" s="39" t="s">
        <v>82</v>
      </c>
      <c r="C35" s="150"/>
      <c r="D35" s="148">
        <v>7896</v>
      </c>
      <c r="E35" s="148">
        <v>7896</v>
      </c>
      <c r="F35" s="148">
        <v>0</v>
      </c>
      <c r="G35" s="148">
        <v>0</v>
      </c>
      <c r="H35" s="148">
        <v>7896</v>
      </c>
      <c r="I35" s="148">
        <v>7896</v>
      </c>
      <c r="J35" s="148">
        <v>0</v>
      </c>
      <c r="K35" s="148">
        <v>0</v>
      </c>
      <c r="L35" s="148">
        <v>0</v>
      </c>
      <c r="M35" s="148">
        <v>0</v>
      </c>
      <c r="N35" s="148">
        <v>100</v>
      </c>
      <c r="O35" s="148">
        <v>100</v>
      </c>
      <c r="P35" s="153"/>
      <c r="Q35" s="153"/>
      <c r="R35" s="153"/>
      <c r="S35" s="153"/>
    </row>
    <row r="36" spans="1:19" s="27" customFormat="1" ht="141" thickBot="1">
      <c r="A36" s="156"/>
      <c r="B36" s="44" t="s">
        <v>166</v>
      </c>
      <c r="C36" s="151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54"/>
      <c r="Q36" s="154"/>
      <c r="R36" s="154"/>
      <c r="S36" s="154"/>
    </row>
    <row r="37" spans="1:19" s="27" customFormat="1" ht="15" customHeight="1">
      <c r="A37" s="155"/>
      <c r="B37" s="39" t="s">
        <v>83</v>
      </c>
      <c r="C37" s="150"/>
      <c r="D37" s="148">
        <v>2272.3</v>
      </c>
      <c r="E37" s="148">
        <v>2272.3</v>
      </c>
      <c r="F37" s="148">
        <v>0</v>
      </c>
      <c r="G37" s="148">
        <v>0</v>
      </c>
      <c r="H37" s="148">
        <v>2272.3</v>
      </c>
      <c r="I37" s="148">
        <v>2272.3</v>
      </c>
      <c r="J37" s="148">
        <v>0</v>
      </c>
      <c r="K37" s="148">
        <v>0</v>
      </c>
      <c r="L37" s="148">
        <v>0</v>
      </c>
      <c r="M37" s="148">
        <v>0</v>
      </c>
      <c r="N37" s="148">
        <v>100</v>
      </c>
      <c r="O37" s="148">
        <v>100</v>
      </c>
      <c r="P37" s="153"/>
      <c r="Q37" s="153"/>
      <c r="R37" s="153"/>
      <c r="S37" s="153"/>
    </row>
    <row r="38" spans="1:19" s="27" customFormat="1" ht="115.5" thickBot="1">
      <c r="A38" s="156"/>
      <c r="B38" s="44" t="s">
        <v>167</v>
      </c>
      <c r="C38" s="151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54"/>
      <c r="Q38" s="154"/>
      <c r="R38" s="154"/>
      <c r="S38" s="154"/>
    </row>
    <row r="39" spans="1:19" s="27" customFormat="1" ht="15" customHeight="1">
      <c r="A39" s="155"/>
      <c r="B39" s="39" t="s">
        <v>159</v>
      </c>
      <c r="C39" s="150"/>
      <c r="D39" s="148">
        <v>120982.3</v>
      </c>
      <c r="E39" s="148">
        <v>120982.3</v>
      </c>
      <c r="F39" s="148">
        <v>0</v>
      </c>
      <c r="G39" s="148">
        <v>0</v>
      </c>
      <c r="H39" s="148">
        <v>120982.3</v>
      </c>
      <c r="I39" s="148">
        <v>120982.3</v>
      </c>
      <c r="J39" s="148">
        <v>0</v>
      </c>
      <c r="K39" s="148">
        <v>0</v>
      </c>
      <c r="L39" s="148">
        <v>0</v>
      </c>
      <c r="M39" s="148">
        <v>0</v>
      </c>
      <c r="N39" s="148">
        <v>100</v>
      </c>
      <c r="O39" s="148">
        <v>100</v>
      </c>
      <c r="P39" s="153"/>
      <c r="Q39" s="153"/>
      <c r="R39" s="153"/>
      <c r="S39" s="153"/>
    </row>
    <row r="40" spans="1:19" s="27" customFormat="1" ht="26.25" thickBot="1">
      <c r="A40" s="156"/>
      <c r="B40" s="44" t="s">
        <v>168</v>
      </c>
      <c r="C40" s="151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54"/>
      <c r="Q40" s="154"/>
      <c r="R40" s="154"/>
      <c r="S40" s="154"/>
    </row>
    <row r="41" spans="1:19" s="27" customFormat="1" ht="15" customHeight="1">
      <c r="A41" s="155"/>
      <c r="B41" s="39" t="s">
        <v>169</v>
      </c>
      <c r="C41" s="150"/>
      <c r="D41" s="148">
        <v>385307.3</v>
      </c>
      <c r="E41" s="148">
        <v>385292.5</v>
      </c>
      <c r="F41" s="148">
        <v>9099.7</v>
      </c>
      <c r="G41" s="148">
        <v>9099.7</v>
      </c>
      <c r="H41" s="148">
        <v>226269.7</v>
      </c>
      <c r="I41" s="148">
        <v>226254.9</v>
      </c>
      <c r="J41" s="148">
        <v>149937.9</v>
      </c>
      <c r="K41" s="148">
        <v>149937.9</v>
      </c>
      <c r="L41" s="148">
        <v>0</v>
      </c>
      <c r="M41" s="148">
        <v>0</v>
      </c>
      <c r="N41" s="148">
        <v>100</v>
      </c>
      <c r="O41" s="148">
        <v>99.9</v>
      </c>
      <c r="P41" s="153"/>
      <c r="Q41" s="153"/>
      <c r="R41" s="153"/>
      <c r="S41" s="153"/>
    </row>
    <row r="42" spans="1:19" s="27" customFormat="1" ht="39" thickBot="1">
      <c r="A42" s="156"/>
      <c r="B42" s="44" t="s">
        <v>170</v>
      </c>
      <c r="C42" s="151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54"/>
      <c r="Q42" s="154"/>
      <c r="R42" s="154"/>
      <c r="S42" s="154"/>
    </row>
    <row r="43" spans="1:19" s="27" customFormat="1" ht="15" customHeight="1">
      <c r="A43" s="155"/>
      <c r="B43" s="39" t="s">
        <v>83</v>
      </c>
      <c r="C43" s="150"/>
      <c r="D43" s="148">
        <v>385307.3</v>
      </c>
      <c r="E43" s="148">
        <v>385292.5</v>
      </c>
      <c r="F43" s="148">
        <v>9099.7</v>
      </c>
      <c r="G43" s="148">
        <v>9099.7</v>
      </c>
      <c r="H43" s="148">
        <v>226269.7</v>
      </c>
      <c r="I43" s="148">
        <v>226254.9</v>
      </c>
      <c r="J43" s="148">
        <v>149937.9</v>
      </c>
      <c r="K43" s="148">
        <v>149937.9</v>
      </c>
      <c r="L43" s="148">
        <v>0</v>
      </c>
      <c r="M43" s="148">
        <v>0</v>
      </c>
      <c r="N43" s="148">
        <v>100</v>
      </c>
      <c r="O43" s="148">
        <v>99.9</v>
      </c>
      <c r="P43" s="153"/>
      <c r="Q43" s="153"/>
      <c r="R43" s="153"/>
      <c r="S43" s="153"/>
    </row>
    <row r="44" spans="1:19" s="27" customFormat="1" ht="64.5" thickBot="1">
      <c r="A44" s="156"/>
      <c r="B44" s="44" t="s">
        <v>171</v>
      </c>
      <c r="C44" s="151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54"/>
      <c r="Q44" s="154"/>
      <c r="R44" s="154"/>
      <c r="S44" s="154"/>
    </row>
    <row r="45" spans="1:19" s="27" customFormat="1" ht="52.5" thickBot="1">
      <c r="A45" s="38"/>
      <c r="B45" s="96" t="s">
        <v>172</v>
      </c>
      <c r="C45" s="40" t="s">
        <v>144</v>
      </c>
      <c r="D45" s="48">
        <v>6</v>
      </c>
      <c r="E45" s="48">
        <v>6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100</v>
      </c>
      <c r="O45" s="48">
        <v>100</v>
      </c>
      <c r="P45" s="45" t="s">
        <v>173</v>
      </c>
      <c r="Q45" s="38">
        <v>11.98</v>
      </c>
      <c r="R45" s="38">
        <v>12</v>
      </c>
      <c r="S45" s="42">
        <v>100.2</v>
      </c>
    </row>
    <row r="46" spans="1:19" s="27" customFormat="1" ht="52.5" thickBot="1">
      <c r="A46" s="28"/>
      <c r="B46" s="29"/>
      <c r="C46" s="25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46" t="s">
        <v>174</v>
      </c>
      <c r="Q46" s="47">
        <v>31.13</v>
      </c>
      <c r="R46" s="47">
        <v>31.13</v>
      </c>
      <c r="S46" s="26">
        <v>100</v>
      </c>
    </row>
    <row r="47" spans="1:19" s="27" customFormat="1" ht="77.25" thickBot="1">
      <c r="A47" s="28"/>
      <c r="B47" s="29"/>
      <c r="C47" s="25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26" t="s">
        <v>175</v>
      </c>
      <c r="Q47" s="47">
        <v>80</v>
      </c>
      <c r="R47" s="47">
        <v>80</v>
      </c>
      <c r="S47" s="26">
        <v>100</v>
      </c>
    </row>
    <row r="48" spans="1:19" s="27" customFormat="1" ht="103.5" customHeight="1" thickBot="1">
      <c r="A48" s="28"/>
      <c r="B48" s="29"/>
      <c r="C48" s="25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26" t="s">
        <v>176</v>
      </c>
      <c r="Q48" s="47">
        <v>12</v>
      </c>
      <c r="R48" s="47">
        <v>14</v>
      </c>
      <c r="S48" s="26">
        <v>117</v>
      </c>
    </row>
    <row r="49" spans="1:19" s="27" customFormat="1" ht="52.5" thickBot="1">
      <c r="A49" s="42"/>
      <c r="B49" s="96" t="s">
        <v>177</v>
      </c>
      <c r="C49" s="40" t="s">
        <v>144</v>
      </c>
      <c r="D49" s="48">
        <v>165</v>
      </c>
      <c r="E49" s="48">
        <v>165</v>
      </c>
      <c r="F49" s="48">
        <v>0</v>
      </c>
      <c r="G49" s="48">
        <v>0</v>
      </c>
      <c r="H49" s="48">
        <v>0</v>
      </c>
      <c r="I49" s="48">
        <v>0</v>
      </c>
      <c r="J49" s="48">
        <v>165</v>
      </c>
      <c r="K49" s="48">
        <v>165</v>
      </c>
      <c r="L49" s="48">
        <v>0</v>
      </c>
      <c r="M49" s="48">
        <v>0</v>
      </c>
      <c r="N49" s="48">
        <v>100</v>
      </c>
      <c r="O49" s="48">
        <v>100</v>
      </c>
      <c r="P49" s="45" t="s">
        <v>178</v>
      </c>
      <c r="Q49" s="38">
        <v>25</v>
      </c>
      <c r="R49" s="38">
        <v>25</v>
      </c>
      <c r="S49" s="42">
        <v>100</v>
      </c>
    </row>
    <row r="50" spans="1:19" s="27" customFormat="1" ht="90.75" thickBot="1">
      <c r="A50" s="28"/>
      <c r="B50" s="29"/>
      <c r="C50" s="25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49" t="s">
        <v>179</v>
      </c>
      <c r="Q50" s="47">
        <v>80</v>
      </c>
      <c r="R50" s="47">
        <v>80</v>
      </c>
      <c r="S50" s="26">
        <v>100</v>
      </c>
    </row>
    <row r="51" spans="1:19" s="27" customFormat="1" ht="90.75" thickBot="1">
      <c r="A51" s="28"/>
      <c r="B51" s="29"/>
      <c r="C51" s="25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49" t="s">
        <v>372</v>
      </c>
      <c r="Q51" s="47">
        <v>80</v>
      </c>
      <c r="R51" s="47">
        <v>80</v>
      </c>
      <c r="S51" s="26">
        <v>100</v>
      </c>
    </row>
    <row r="52" spans="1:19" s="27" customFormat="1" ht="64.5" thickBot="1">
      <c r="A52" s="42"/>
      <c r="B52" s="39" t="s">
        <v>180</v>
      </c>
      <c r="C52" s="40"/>
      <c r="D52" s="48">
        <v>64</v>
      </c>
      <c r="E52" s="48">
        <v>64</v>
      </c>
      <c r="F52" s="48">
        <v>0</v>
      </c>
      <c r="G52" s="48">
        <v>0</v>
      </c>
      <c r="H52" s="48">
        <v>0</v>
      </c>
      <c r="I52" s="48">
        <v>0</v>
      </c>
      <c r="J52" s="48">
        <v>64</v>
      </c>
      <c r="K52" s="48">
        <v>64</v>
      </c>
      <c r="L52" s="48">
        <v>0</v>
      </c>
      <c r="M52" s="48">
        <v>0</v>
      </c>
      <c r="N52" s="48">
        <v>100</v>
      </c>
      <c r="O52" s="48">
        <v>100</v>
      </c>
      <c r="P52" s="42"/>
      <c r="Q52" s="42"/>
      <c r="R52" s="42"/>
      <c r="S52" s="42"/>
    </row>
    <row r="53" spans="1:19" s="27" customFormat="1" ht="51.75" thickBot="1">
      <c r="A53" s="42"/>
      <c r="B53" s="39" t="s">
        <v>181</v>
      </c>
      <c r="C53" s="40"/>
      <c r="D53" s="48">
        <v>101</v>
      </c>
      <c r="E53" s="48">
        <v>101</v>
      </c>
      <c r="F53" s="48">
        <v>0</v>
      </c>
      <c r="G53" s="48">
        <v>0</v>
      </c>
      <c r="H53" s="48">
        <v>0</v>
      </c>
      <c r="I53" s="48">
        <v>0</v>
      </c>
      <c r="J53" s="48">
        <v>101</v>
      </c>
      <c r="K53" s="48">
        <v>101</v>
      </c>
      <c r="L53" s="48">
        <v>0</v>
      </c>
      <c r="M53" s="48">
        <v>0</v>
      </c>
      <c r="N53" s="48">
        <v>100</v>
      </c>
      <c r="O53" s="48">
        <v>100</v>
      </c>
      <c r="P53" s="42"/>
      <c r="Q53" s="42"/>
      <c r="R53" s="42"/>
      <c r="S53" s="42"/>
    </row>
    <row r="54" spans="1:19" s="27" customFormat="1" ht="77.25" thickBot="1">
      <c r="A54" s="42"/>
      <c r="B54" s="96" t="s">
        <v>182</v>
      </c>
      <c r="C54" s="40" t="s">
        <v>144</v>
      </c>
      <c r="D54" s="48">
        <v>4005.9</v>
      </c>
      <c r="E54" s="48">
        <v>4005.9</v>
      </c>
      <c r="F54" s="48">
        <v>0</v>
      </c>
      <c r="G54" s="48">
        <v>0</v>
      </c>
      <c r="H54" s="48">
        <v>3595</v>
      </c>
      <c r="I54" s="48">
        <v>3595</v>
      </c>
      <c r="J54" s="48">
        <v>410.9</v>
      </c>
      <c r="K54" s="48">
        <v>410.9</v>
      </c>
      <c r="L54" s="48">
        <v>0</v>
      </c>
      <c r="M54" s="48">
        <v>0</v>
      </c>
      <c r="N54" s="48">
        <v>100</v>
      </c>
      <c r="O54" s="48">
        <v>100</v>
      </c>
      <c r="P54" s="45" t="s">
        <v>178</v>
      </c>
      <c r="Q54" s="50">
        <v>55</v>
      </c>
      <c r="R54" s="38">
        <v>55</v>
      </c>
      <c r="S54" s="42">
        <v>100</v>
      </c>
    </row>
    <row r="55" spans="1:19" s="27" customFormat="1" ht="52.5" thickBot="1">
      <c r="A55" s="28"/>
      <c r="B55" s="29"/>
      <c r="C55" s="25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46" t="s">
        <v>183</v>
      </c>
      <c r="Q55" s="51">
        <v>65</v>
      </c>
      <c r="R55" s="47">
        <v>90</v>
      </c>
      <c r="S55" s="26">
        <v>138</v>
      </c>
    </row>
    <row r="56" spans="1:19" s="27" customFormat="1" ht="52.5" thickBot="1">
      <c r="A56" s="28"/>
      <c r="B56" s="29"/>
      <c r="C56" s="25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46" t="s">
        <v>184</v>
      </c>
      <c r="Q56" s="51">
        <v>60</v>
      </c>
      <c r="R56" s="47">
        <v>60</v>
      </c>
      <c r="S56" s="26">
        <v>133</v>
      </c>
    </row>
    <row r="57" spans="1:19" s="27" customFormat="1" ht="51.75" thickBot="1">
      <c r="A57" s="42"/>
      <c r="B57" s="39" t="s">
        <v>185</v>
      </c>
      <c r="C57" s="40"/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52"/>
      <c r="Q57" s="38"/>
      <c r="R57" s="38"/>
      <c r="S57" s="42"/>
    </row>
    <row r="58" spans="1:19" s="27" customFormat="1" ht="77.25" thickBot="1">
      <c r="A58" s="42"/>
      <c r="B58" s="39" t="s">
        <v>356</v>
      </c>
      <c r="C58" s="40"/>
      <c r="D58" s="48">
        <v>2511.8</v>
      </c>
      <c r="E58" s="48">
        <v>2511.8</v>
      </c>
      <c r="F58" s="48">
        <v>0</v>
      </c>
      <c r="G58" s="48">
        <v>0</v>
      </c>
      <c r="H58" s="48">
        <v>2377.8</v>
      </c>
      <c r="I58" s="48">
        <v>2377.8</v>
      </c>
      <c r="J58" s="48">
        <v>134</v>
      </c>
      <c r="K58" s="48">
        <v>134</v>
      </c>
      <c r="L58" s="48">
        <v>0</v>
      </c>
      <c r="M58" s="48">
        <v>0</v>
      </c>
      <c r="N58" s="48">
        <v>100</v>
      </c>
      <c r="O58" s="48">
        <v>100</v>
      </c>
      <c r="P58" s="52"/>
      <c r="Q58" s="38"/>
      <c r="R58" s="38"/>
      <c r="S58" s="42"/>
    </row>
    <row r="59" spans="1:19" s="27" customFormat="1" ht="26.25" thickBot="1">
      <c r="A59" s="42"/>
      <c r="B59" s="39" t="s">
        <v>357</v>
      </c>
      <c r="C59" s="40"/>
      <c r="D59" s="48">
        <v>1494.1</v>
      </c>
      <c r="E59" s="48">
        <v>1494.1</v>
      </c>
      <c r="F59" s="48">
        <v>0</v>
      </c>
      <c r="G59" s="48">
        <v>0</v>
      </c>
      <c r="H59" s="48">
        <v>1217.2</v>
      </c>
      <c r="I59" s="48">
        <v>1217.2</v>
      </c>
      <c r="J59" s="48">
        <v>276.9</v>
      </c>
      <c r="K59" s="48">
        <v>276.9</v>
      </c>
      <c r="L59" s="48">
        <v>0</v>
      </c>
      <c r="M59" s="48">
        <v>0</v>
      </c>
      <c r="N59" s="48">
        <v>100</v>
      </c>
      <c r="O59" s="48">
        <v>100</v>
      </c>
      <c r="P59" s="52"/>
      <c r="Q59" s="38"/>
      <c r="R59" s="38"/>
      <c r="S59" s="42"/>
    </row>
    <row r="60" spans="1:19" s="27" customFormat="1" ht="115.5" thickBot="1">
      <c r="A60" s="42"/>
      <c r="B60" s="96" t="s">
        <v>186</v>
      </c>
      <c r="C60" s="40" t="s">
        <v>144</v>
      </c>
      <c r="D60" s="48">
        <v>26034</v>
      </c>
      <c r="E60" s="48">
        <v>25895.8</v>
      </c>
      <c r="F60" s="48">
        <v>377</v>
      </c>
      <c r="G60" s="48">
        <v>376.9</v>
      </c>
      <c r="H60" s="48">
        <v>25657</v>
      </c>
      <c r="I60" s="48">
        <v>25518.9</v>
      </c>
      <c r="J60" s="48">
        <v>0</v>
      </c>
      <c r="K60" s="48">
        <v>0</v>
      </c>
      <c r="L60" s="48">
        <v>0</v>
      </c>
      <c r="M60" s="48">
        <v>0</v>
      </c>
      <c r="N60" s="48">
        <v>100</v>
      </c>
      <c r="O60" s="48">
        <v>100</v>
      </c>
      <c r="P60" s="42" t="s">
        <v>187</v>
      </c>
      <c r="Q60" s="42">
        <v>97.4</v>
      </c>
      <c r="R60" s="42">
        <v>98.7</v>
      </c>
      <c r="S60" s="42">
        <v>101.3</v>
      </c>
    </row>
    <row r="61" spans="1:19" s="27" customFormat="1" ht="64.5" thickBot="1">
      <c r="A61" s="42"/>
      <c r="B61" s="39" t="s">
        <v>188</v>
      </c>
      <c r="C61" s="40"/>
      <c r="D61" s="48">
        <v>26034</v>
      </c>
      <c r="E61" s="48">
        <v>25895.8</v>
      </c>
      <c r="F61" s="48">
        <v>377</v>
      </c>
      <c r="G61" s="48">
        <v>376.9</v>
      </c>
      <c r="H61" s="48">
        <v>25657</v>
      </c>
      <c r="I61" s="48">
        <v>25518.9</v>
      </c>
      <c r="J61" s="48">
        <v>0</v>
      </c>
      <c r="K61" s="48">
        <v>0</v>
      </c>
      <c r="L61" s="48">
        <v>0</v>
      </c>
      <c r="M61" s="48">
        <v>0</v>
      </c>
      <c r="N61" s="48">
        <v>100</v>
      </c>
      <c r="O61" s="48">
        <v>100</v>
      </c>
      <c r="P61" s="42"/>
      <c r="Q61" s="42"/>
      <c r="R61" s="42"/>
      <c r="S61" s="42"/>
    </row>
    <row r="62" spans="1:19" s="27" customFormat="1" ht="115.5" thickBot="1">
      <c r="A62" s="42"/>
      <c r="B62" s="97" t="s">
        <v>189</v>
      </c>
      <c r="C62" s="40" t="s">
        <v>144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2" t="s">
        <v>190</v>
      </c>
      <c r="Q62" s="53">
        <v>0.14</v>
      </c>
      <c r="R62" s="42">
        <v>11</v>
      </c>
      <c r="S62" s="42">
        <v>78</v>
      </c>
    </row>
    <row r="63" spans="1:19" s="27" customFormat="1" ht="52.5" thickBot="1">
      <c r="A63" s="28"/>
      <c r="B63" s="44"/>
      <c r="C63" s="25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49" t="s">
        <v>191</v>
      </c>
      <c r="Q63" s="55">
        <v>0.43</v>
      </c>
      <c r="R63" s="26">
        <v>58</v>
      </c>
      <c r="S63" s="26">
        <v>135</v>
      </c>
    </row>
    <row r="64" spans="1:19" s="27" customFormat="1" ht="39" thickBot="1">
      <c r="A64" s="28"/>
      <c r="B64" s="29"/>
      <c r="C64" s="25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26" t="s">
        <v>192</v>
      </c>
      <c r="Q64" s="26">
        <v>19</v>
      </c>
      <c r="R64" s="26">
        <v>32</v>
      </c>
      <c r="S64" s="26">
        <v>168.4</v>
      </c>
    </row>
    <row r="65" spans="1:19" s="27" customFormat="1" ht="26.25" thickBot="1">
      <c r="A65" s="28"/>
      <c r="B65" s="29"/>
      <c r="C65" s="25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26" t="s">
        <v>193</v>
      </c>
      <c r="Q65" s="26">
        <v>16</v>
      </c>
      <c r="R65" s="26">
        <v>17</v>
      </c>
      <c r="S65" s="26">
        <v>106.2</v>
      </c>
    </row>
    <row r="66" spans="1:19" s="27" customFormat="1" ht="78" customHeight="1" thickBot="1">
      <c r="A66" s="42"/>
      <c r="B66" s="39" t="s">
        <v>194</v>
      </c>
      <c r="C66" s="40"/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2"/>
      <c r="Q66" s="42"/>
      <c r="R66" s="42"/>
      <c r="S66" s="42"/>
    </row>
    <row r="67" spans="1:19" s="27" customFormat="1" ht="64.5" thickBot="1">
      <c r="A67" s="42"/>
      <c r="B67" s="39" t="s">
        <v>195</v>
      </c>
      <c r="C67" s="40"/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2"/>
      <c r="Q67" s="42"/>
      <c r="R67" s="42"/>
      <c r="S67" s="42"/>
    </row>
    <row r="68" spans="1:19" s="9" customFormat="1" ht="81.75" thickBot="1">
      <c r="A68" s="185">
        <v>2</v>
      </c>
      <c r="B68" s="181" t="s">
        <v>98</v>
      </c>
      <c r="C68" s="182" t="s">
        <v>144</v>
      </c>
      <c r="D68" s="186">
        <f>SUM(F68+H68+J68+L68)</f>
        <v>36327.280000000006</v>
      </c>
      <c r="E68" s="186">
        <f>SUM(G68+I68+K68+M68)</f>
        <v>36327.280000000006</v>
      </c>
      <c r="F68" s="186">
        <v>717.58</v>
      </c>
      <c r="G68" s="186">
        <v>717.58</v>
      </c>
      <c r="H68" s="186">
        <v>29727.2</v>
      </c>
      <c r="I68" s="186">
        <v>29727.2</v>
      </c>
      <c r="J68" s="186">
        <v>2173.9</v>
      </c>
      <c r="K68" s="186">
        <v>2173.9</v>
      </c>
      <c r="L68" s="186">
        <v>3708.6</v>
      </c>
      <c r="M68" s="186">
        <v>3708.6</v>
      </c>
      <c r="N68" s="186">
        <v>100</v>
      </c>
      <c r="O68" s="186">
        <v>100</v>
      </c>
      <c r="P68" s="184"/>
      <c r="Q68" s="184"/>
      <c r="R68" s="184"/>
      <c r="S68" s="184"/>
    </row>
    <row r="69" spans="1:19" s="27" customFormat="1" ht="15" customHeight="1">
      <c r="A69" s="155"/>
      <c r="B69" s="39" t="s">
        <v>136</v>
      </c>
      <c r="C69" s="150"/>
      <c r="D69" s="148">
        <f>SUM(F69+H69+J69+L69)</f>
        <v>29017.7</v>
      </c>
      <c r="E69" s="148">
        <f>SUM(G69+I69+K69+M69)</f>
        <v>29017.7</v>
      </c>
      <c r="F69" s="148">
        <v>0</v>
      </c>
      <c r="G69" s="148">
        <v>0</v>
      </c>
      <c r="H69" s="148">
        <v>29017.7</v>
      </c>
      <c r="I69" s="148">
        <v>29017.7</v>
      </c>
      <c r="J69" s="148">
        <v>0</v>
      </c>
      <c r="K69" s="148">
        <v>0</v>
      </c>
      <c r="L69" s="148">
        <v>0</v>
      </c>
      <c r="M69" s="148">
        <v>0</v>
      </c>
      <c r="N69" s="148">
        <v>100</v>
      </c>
      <c r="O69" s="148">
        <v>100</v>
      </c>
      <c r="P69" s="153"/>
      <c r="Q69" s="153"/>
      <c r="R69" s="153"/>
      <c r="S69" s="153"/>
    </row>
    <row r="70" spans="1:19" s="27" customFormat="1" ht="51.75" thickBot="1">
      <c r="A70" s="156"/>
      <c r="B70" s="44" t="s">
        <v>359</v>
      </c>
      <c r="C70" s="151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54"/>
      <c r="Q70" s="154"/>
      <c r="R70" s="154"/>
      <c r="S70" s="154"/>
    </row>
    <row r="71" spans="1:19" s="27" customFormat="1" ht="15">
      <c r="A71" s="155"/>
      <c r="B71" s="39" t="s">
        <v>196</v>
      </c>
      <c r="C71" s="150"/>
      <c r="D71" s="148">
        <f>SUM(F71+H71+J71+L71)</f>
        <v>6060.610000000001</v>
      </c>
      <c r="E71" s="148">
        <f>SUM(G71+I71+K71+M71)</f>
        <v>6060.610000000001</v>
      </c>
      <c r="F71" s="148">
        <v>717.58</v>
      </c>
      <c r="G71" s="148">
        <v>717.58</v>
      </c>
      <c r="H71" s="148">
        <v>709.53</v>
      </c>
      <c r="I71" s="148">
        <v>709.53</v>
      </c>
      <c r="J71" s="148">
        <v>924.9</v>
      </c>
      <c r="K71" s="148">
        <v>924.9</v>
      </c>
      <c r="L71" s="148">
        <v>3708.6</v>
      </c>
      <c r="M71" s="148">
        <v>3708.6</v>
      </c>
      <c r="N71" s="148">
        <v>100</v>
      </c>
      <c r="O71" s="148">
        <v>100</v>
      </c>
      <c r="P71" s="153"/>
      <c r="Q71" s="153"/>
      <c r="R71" s="153"/>
      <c r="S71" s="153"/>
    </row>
    <row r="72" spans="1:19" s="27" customFormat="1" ht="77.25" thickBot="1">
      <c r="A72" s="156"/>
      <c r="B72" s="44" t="s">
        <v>197</v>
      </c>
      <c r="C72" s="151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54"/>
      <c r="Q72" s="154"/>
      <c r="R72" s="154"/>
      <c r="S72" s="154"/>
    </row>
    <row r="73" spans="1:19" s="27" customFormat="1" ht="15">
      <c r="A73" s="155"/>
      <c r="B73" s="39" t="s">
        <v>198</v>
      </c>
      <c r="C73" s="150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53" t="s">
        <v>199</v>
      </c>
      <c r="Q73" s="153">
        <v>40</v>
      </c>
      <c r="R73" s="153">
        <v>87</v>
      </c>
      <c r="S73" s="153">
        <v>212.5</v>
      </c>
    </row>
    <row r="74" spans="1:19" s="27" customFormat="1" ht="39" thickBot="1">
      <c r="A74" s="156"/>
      <c r="B74" s="44" t="s">
        <v>200</v>
      </c>
      <c r="C74" s="151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54"/>
      <c r="Q74" s="154"/>
      <c r="R74" s="154"/>
      <c r="S74" s="154"/>
    </row>
    <row r="75" spans="1:19" s="27" customFormat="1" ht="15">
      <c r="A75" s="155"/>
      <c r="B75" s="39" t="s">
        <v>201</v>
      </c>
      <c r="C75" s="150"/>
      <c r="D75" s="148">
        <f>SUM(F75+H75+J75+L75)</f>
        <v>6060.610000000001</v>
      </c>
      <c r="E75" s="148">
        <f>SUM(G75+I75+K75+M75)</f>
        <v>6060.610000000001</v>
      </c>
      <c r="F75" s="148">
        <v>717.58</v>
      </c>
      <c r="G75" s="148">
        <v>717.58</v>
      </c>
      <c r="H75" s="148">
        <v>709.53</v>
      </c>
      <c r="I75" s="148">
        <v>709.53</v>
      </c>
      <c r="J75" s="148">
        <v>924.9</v>
      </c>
      <c r="K75" s="148">
        <v>924.9</v>
      </c>
      <c r="L75" s="148">
        <v>3708.6</v>
      </c>
      <c r="M75" s="148">
        <v>3708.6</v>
      </c>
      <c r="N75" s="148">
        <v>100</v>
      </c>
      <c r="O75" s="148">
        <v>100</v>
      </c>
      <c r="P75" s="153" t="s">
        <v>202</v>
      </c>
      <c r="Q75" s="153">
        <v>7</v>
      </c>
      <c r="R75" s="153">
        <v>7</v>
      </c>
      <c r="S75" s="153">
        <v>100</v>
      </c>
    </row>
    <row r="76" spans="1:19" s="27" customFormat="1" ht="26.25" thickBot="1">
      <c r="A76" s="156"/>
      <c r="B76" s="44" t="s">
        <v>203</v>
      </c>
      <c r="C76" s="151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54"/>
      <c r="Q76" s="154"/>
      <c r="R76" s="154"/>
      <c r="S76" s="154"/>
    </row>
    <row r="77" spans="1:19" s="27" customFormat="1" ht="15">
      <c r="A77" s="155"/>
      <c r="B77" s="39" t="s">
        <v>204</v>
      </c>
      <c r="C77" s="150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53"/>
      <c r="Q77" s="153"/>
      <c r="R77" s="153"/>
      <c r="S77" s="153"/>
    </row>
    <row r="78" spans="1:19" s="27" customFormat="1" ht="39" thickBot="1">
      <c r="A78" s="156"/>
      <c r="B78" s="44" t="s">
        <v>205</v>
      </c>
      <c r="C78" s="151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54"/>
      <c r="Q78" s="154"/>
      <c r="R78" s="154"/>
      <c r="S78" s="154"/>
    </row>
    <row r="79" spans="1:19" s="27" customFormat="1" ht="15">
      <c r="A79" s="155"/>
      <c r="B79" s="39" t="s">
        <v>206</v>
      </c>
      <c r="C79" s="150"/>
      <c r="D79" s="148">
        <v>1249</v>
      </c>
      <c r="E79" s="148">
        <v>1249</v>
      </c>
      <c r="F79" s="148">
        <v>0</v>
      </c>
      <c r="G79" s="148">
        <v>0</v>
      </c>
      <c r="H79" s="148">
        <v>1249</v>
      </c>
      <c r="I79" s="148">
        <v>1249</v>
      </c>
      <c r="J79" s="148">
        <v>0</v>
      </c>
      <c r="K79" s="148">
        <v>0</v>
      </c>
      <c r="L79" s="148">
        <v>0</v>
      </c>
      <c r="M79" s="148">
        <v>0</v>
      </c>
      <c r="N79" s="148">
        <v>100</v>
      </c>
      <c r="O79" s="148">
        <v>100</v>
      </c>
      <c r="P79" s="153"/>
      <c r="Q79" s="153"/>
      <c r="R79" s="153"/>
      <c r="S79" s="153"/>
    </row>
    <row r="80" spans="1:19" s="27" customFormat="1" ht="90" thickBot="1">
      <c r="A80" s="156"/>
      <c r="B80" s="44" t="s">
        <v>207</v>
      </c>
      <c r="C80" s="151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54"/>
      <c r="Q80" s="154"/>
      <c r="R80" s="154"/>
      <c r="S80" s="154"/>
    </row>
    <row r="81" spans="1:19" s="27" customFormat="1" ht="25.5">
      <c r="A81" s="155"/>
      <c r="B81" s="39" t="s">
        <v>208</v>
      </c>
      <c r="C81" s="150"/>
      <c r="D81" s="148">
        <v>1249</v>
      </c>
      <c r="E81" s="148">
        <v>1249</v>
      </c>
      <c r="F81" s="148">
        <v>0</v>
      </c>
      <c r="G81" s="148">
        <v>0</v>
      </c>
      <c r="H81" s="148">
        <v>1249</v>
      </c>
      <c r="I81" s="148">
        <v>1249</v>
      </c>
      <c r="J81" s="148">
        <v>0</v>
      </c>
      <c r="K81" s="148">
        <v>0</v>
      </c>
      <c r="L81" s="148">
        <v>0</v>
      </c>
      <c r="M81" s="148">
        <v>0</v>
      </c>
      <c r="N81" s="148">
        <v>100</v>
      </c>
      <c r="O81" s="148">
        <v>100</v>
      </c>
      <c r="P81" s="153"/>
      <c r="Q81" s="153"/>
      <c r="R81" s="153"/>
      <c r="S81" s="153"/>
    </row>
    <row r="82" spans="1:19" s="27" customFormat="1" ht="166.5" thickBot="1">
      <c r="A82" s="156"/>
      <c r="B82" s="44" t="s">
        <v>209</v>
      </c>
      <c r="C82" s="151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54"/>
      <c r="Q82" s="154"/>
      <c r="R82" s="154"/>
      <c r="S82" s="154"/>
    </row>
    <row r="83" spans="1:19" s="27" customFormat="1" ht="25.5">
      <c r="A83" s="155"/>
      <c r="B83" s="39" t="s">
        <v>210</v>
      </c>
      <c r="C83" s="150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53"/>
      <c r="Q83" s="153"/>
      <c r="R83" s="153"/>
      <c r="S83" s="153"/>
    </row>
    <row r="84" spans="1:19" s="27" customFormat="1" ht="64.5" thickBot="1">
      <c r="A84" s="156"/>
      <c r="B84" s="44" t="s">
        <v>211</v>
      </c>
      <c r="C84" s="151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54"/>
      <c r="Q84" s="154"/>
      <c r="R84" s="154"/>
      <c r="S84" s="154"/>
    </row>
    <row r="85" spans="1:19" s="9" customFormat="1" ht="51">
      <c r="A85" s="187">
        <v>3</v>
      </c>
      <c r="B85" s="188" t="s">
        <v>358</v>
      </c>
      <c r="C85" s="189" t="s">
        <v>144</v>
      </c>
      <c r="D85" s="190">
        <f>SUM(F85+H85+J85+L85)</f>
        <v>8258.9</v>
      </c>
      <c r="E85" s="190">
        <f>SUM(G85+I85+K85+M85)</f>
        <v>8258.9</v>
      </c>
      <c r="F85" s="190">
        <v>664.7</v>
      </c>
      <c r="G85" s="190">
        <v>664.7</v>
      </c>
      <c r="H85" s="190">
        <v>130</v>
      </c>
      <c r="I85" s="190">
        <v>130</v>
      </c>
      <c r="J85" s="190">
        <v>7464.2</v>
      </c>
      <c r="K85" s="190">
        <v>7464.2</v>
      </c>
      <c r="L85" s="190"/>
      <c r="M85" s="190"/>
      <c r="N85" s="190">
        <v>100</v>
      </c>
      <c r="O85" s="190">
        <v>100</v>
      </c>
      <c r="P85" s="191" t="s">
        <v>212</v>
      </c>
      <c r="Q85" s="192">
        <v>103.2</v>
      </c>
      <c r="R85" s="192">
        <v>103.2</v>
      </c>
      <c r="S85" s="192">
        <v>100</v>
      </c>
    </row>
    <row r="86" spans="1:19" s="27" customFormat="1" ht="25.5">
      <c r="A86" s="103"/>
      <c r="B86" s="58"/>
      <c r="C86" s="59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1" t="s">
        <v>213</v>
      </c>
      <c r="Q86" s="57">
        <v>103.8</v>
      </c>
      <c r="R86" s="57">
        <v>103.8</v>
      </c>
      <c r="S86" s="57">
        <v>100</v>
      </c>
    </row>
    <row r="87" spans="1:19" s="27" customFormat="1" ht="15">
      <c r="A87" s="103"/>
      <c r="B87" s="58"/>
      <c r="C87" s="59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1" t="s">
        <v>214</v>
      </c>
      <c r="Q87" s="57">
        <v>100</v>
      </c>
      <c r="R87" s="57">
        <v>100</v>
      </c>
      <c r="S87" s="57">
        <v>100</v>
      </c>
    </row>
    <row r="88" spans="1:19" s="27" customFormat="1" ht="15.75" thickBot="1">
      <c r="A88" s="103"/>
      <c r="B88" s="58"/>
      <c r="C88" s="59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1" t="s">
        <v>215</v>
      </c>
      <c r="Q88" s="57"/>
      <c r="R88" s="57"/>
      <c r="S88" s="57"/>
    </row>
    <row r="89" spans="1:19" s="27" customFormat="1" ht="90" thickBot="1">
      <c r="A89" s="28"/>
      <c r="B89" s="29"/>
      <c r="C89" s="25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26" t="s">
        <v>216</v>
      </c>
      <c r="Q89" s="62">
        <v>3.6</v>
      </c>
      <c r="R89" s="62">
        <v>1.8</v>
      </c>
      <c r="S89" s="62">
        <v>50</v>
      </c>
    </row>
    <row r="90" spans="1:19" s="27" customFormat="1" ht="102.75" thickBot="1">
      <c r="A90" s="28"/>
      <c r="B90" s="29"/>
      <c r="C90" s="25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26" t="s">
        <v>217</v>
      </c>
      <c r="Q90" s="62">
        <v>2</v>
      </c>
      <c r="R90" s="62">
        <v>0</v>
      </c>
      <c r="S90" s="62">
        <v>0</v>
      </c>
    </row>
    <row r="91" spans="1:19" s="27" customFormat="1" ht="102">
      <c r="A91" s="155"/>
      <c r="B91" s="157" t="s">
        <v>218</v>
      </c>
      <c r="C91" s="150"/>
      <c r="D91" s="48">
        <f>SUM(F91+H91+J91+L91)</f>
        <v>123.10000000000001</v>
      </c>
      <c r="E91" s="48">
        <f>SUM(G91+I91+K91+M91)</f>
        <v>123.10000000000001</v>
      </c>
      <c r="F91" s="48">
        <v>119.7</v>
      </c>
      <c r="G91" s="48">
        <v>119.7</v>
      </c>
      <c r="H91" s="48">
        <v>0</v>
      </c>
      <c r="I91" s="48">
        <v>0</v>
      </c>
      <c r="J91" s="48">
        <v>3.4</v>
      </c>
      <c r="K91" s="48">
        <v>3.4</v>
      </c>
      <c r="L91" s="48">
        <v>0</v>
      </c>
      <c r="M91" s="48">
        <v>0</v>
      </c>
      <c r="N91" s="48">
        <v>100</v>
      </c>
      <c r="O91" s="48">
        <v>100</v>
      </c>
      <c r="P91" s="56" t="s">
        <v>219</v>
      </c>
      <c r="Q91" s="63">
        <v>2.7</v>
      </c>
      <c r="R91" s="63">
        <v>0</v>
      </c>
      <c r="S91" s="63">
        <v>0</v>
      </c>
    </row>
    <row r="92" spans="1:19" s="27" customFormat="1" ht="63" customHeight="1" thickBot="1">
      <c r="A92" s="167"/>
      <c r="B92" s="168"/>
      <c r="C92" s="152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1" t="s">
        <v>220</v>
      </c>
      <c r="Q92" s="64">
        <v>22.2</v>
      </c>
      <c r="R92" s="64">
        <v>37</v>
      </c>
      <c r="S92" s="64">
        <v>166.7</v>
      </c>
    </row>
    <row r="93" spans="1:19" s="27" customFormat="1" ht="36" customHeight="1" thickBot="1">
      <c r="A93" s="42"/>
      <c r="B93" s="39" t="s">
        <v>221</v>
      </c>
      <c r="C93" s="40"/>
      <c r="D93" s="48">
        <f>SUM(F93+H93+J93+L93)</f>
        <v>0</v>
      </c>
      <c r="E93" s="48">
        <f>SUM(G93+I93+K93+M93)</f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100</v>
      </c>
      <c r="O93" s="48">
        <v>100</v>
      </c>
      <c r="P93" s="42"/>
      <c r="Q93" s="42"/>
      <c r="R93" s="42"/>
      <c r="S93" s="42"/>
    </row>
    <row r="94" spans="1:19" s="27" customFormat="1" ht="51">
      <c r="A94" s="155"/>
      <c r="B94" s="39" t="s">
        <v>161</v>
      </c>
      <c r="C94" s="150" t="s">
        <v>144</v>
      </c>
      <c r="D94" s="148">
        <f>SUM(F94+H94+J94+L94)</f>
        <v>2024</v>
      </c>
      <c r="E94" s="148">
        <f>SUM(G94+I94+K94+M94)</f>
        <v>2024</v>
      </c>
      <c r="F94" s="148">
        <v>545</v>
      </c>
      <c r="G94" s="148">
        <v>545</v>
      </c>
      <c r="H94" s="148">
        <v>130</v>
      </c>
      <c r="I94" s="148">
        <v>130</v>
      </c>
      <c r="J94" s="148">
        <v>1349</v>
      </c>
      <c r="K94" s="148">
        <v>1349</v>
      </c>
      <c r="L94" s="148">
        <v>0</v>
      </c>
      <c r="M94" s="148">
        <v>0</v>
      </c>
      <c r="N94" s="148">
        <v>100</v>
      </c>
      <c r="O94" s="148">
        <v>100</v>
      </c>
      <c r="P94" s="56" t="s">
        <v>222</v>
      </c>
      <c r="Q94" s="57">
        <v>6.6</v>
      </c>
      <c r="R94" s="57">
        <v>6.6</v>
      </c>
      <c r="S94" s="57">
        <v>100</v>
      </c>
    </row>
    <row r="95" spans="1:19" s="27" customFormat="1" ht="104.25" customHeight="1" thickBot="1">
      <c r="A95" s="167"/>
      <c r="B95" s="65" t="s">
        <v>223</v>
      </c>
      <c r="C95" s="152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61" t="s">
        <v>224</v>
      </c>
      <c r="Q95" s="64">
        <v>74</v>
      </c>
      <c r="R95" s="64">
        <v>74</v>
      </c>
      <c r="S95" s="64">
        <v>100</v>
      </c>
    </row>
    <row r="96" spans="1:19" s="27" customFormat="1" ht="25.5">
      <c r="A96" s="155"/>
      <c r="B96" s="39" t="s">
        <v>225</v>
      </c>
      <c r="C96" s="150"/>
      <c r="D96" s="148">
        <f>SUM(F96+H96+J96+L96)</f>
        <v>6111.8</v>
      </c>
      <c r="E96" s="148">
        <f>SUM(G96+I96+K96+M96)</f>
        <v>6111.8</v>
      </c>
      <c r="F96" s="148">
        <v>0</v>
      </c>
      <c r="G96" s="148">
        <v>0</v>
      </c>
      <c r="H96" s="148">
        <v>0</v>
      </c>
      <c r="I96" s="148">
        <v>0</v>
      </c>
      <c r="J96" s="148">
        <v>6111.8</v>
      </c>
      <c r="K96" s="148">
        <v>6111.8</v>
      </c>
      <c r="L96" s="148">
        <v>0</v>
      </c>
      <c r="M96" s="148">
        <v>0</v>
      </c>
      <c r="N96" s="148">
        <v>100</v>
      </c>
      <c r="O96" s="148">
        <v>100</v>
      </c>
      <c r="P96" s="153" t="s">
        <v>226</v>
      </c>
      <c r="Q96" s="170">
        <v>3</v>
      </c>
      <c r="R96" s="170">
        <v>3</v>
      </c>
      <c r="S96" s="170">
        <v>100</v>
      </c>
    </row>
    <row r="97" spans="1:19" s="27" customFormat="1" ht="26.25" customHeight="1" thickBot="1">
      <c r="A97" s="156"/>
      <c r="B97" s="44" t="s">
        <v>227</v>
      </c>
      <c r="C97" s="130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54"/>
      <c r="Q97" s="127"/>
      <c r="R97" s="127"/>
      <c r="S97" s="127"/>
    </row>
    <row r="98" spans="1:19" s="27" customFormat="1" ht="15">
      <c r="A98" s="159">
        <v>4</v>
      </c>
      <c r="B98" s="161" t="s">
        <v>228</v>
      </c>
      <c r="C98" s="163" t="s">
        <v>144</v>
      </c>
      <c r="D98" s="41">
        <f>SUM(F98+H98+J98+L98)</f>
        <v>7669.9</v>
      </c>
      <c r="E98" s="41">
        <f>SUM(G98+I98+K98+M98)</f>
        <v>7669.9</v>
      </c>
      <c r="F98" s="41">
        <v>364.2</v>
      </c>
      <c r="G98" s="41">
        <v>364.2</v>
      </c>
      <c r="H98" s="41">
        <v>7243</v>
      </c>
      <c r="I98" s="41">
        <v>7243</v>
      </c>
      <c r="J98" s="41">
        <v>62.7</v>
      </c>
      <c r="K98" s="41">
        <v>62.7</v>
      </c>
      <c r="L98" s="41"/>
      <c r="M98" s="41"/>
      <c r="N98" s="41">
        <v>100</v>
      </c>
      <c r="O98" s="41">
        <v>100</v>
      </c>
      <c r="P98" s="153" t="s">
        <v>229</v>
      </c>
      <c r="Q98" s="153">
        <v>30.8</v>
      </c>
      <c r="R98" s="153">
        <v>37.5</v>
      </c>
      <c r="S98" s="153">
        <v>127.8</v>
      </c>
    </row>
    <row r="99" spans="1:19" s="27" customFormat="1" ht="56.25" customHeight="1" thickBot="1">
      <c r="A99" s="160"/>
      <c r="B99" s="162"/>
      <c r="C99" s="164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154"/>
      <c r="Q99" s="154"/>
      <c r="R99" s="154"/>
      <c r="S99" s="154"/>
    </row>
    <row r="100" spans="1:19" s="27" customFormat="1" ht="39" thickBot="1">
      <c r="A100" s="28"/>
      <c r="B100" s="29" t="s">
        <v>230</v>
      </c>
      <c r="C100" s="25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26"/>
      <c r="Q100" s="26"/>
      <c r="R100" s="26"/>
      <c r="S100" s="26"/>
    </row>
    <row r="101" spans="1:19" s="27" customFormat="1" ht="15">
      <c r="A101" s="155"/>
      <c r="B101" s="157" t="s">
        <v>232</v>
      </c>
      <c r="C101" s="150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53"/>
      <c r="Q101" s="153"/>
      <c r="R101" s="153"/>
      <c r="S101" s="153"/>
    </row>
    <row r="102" spans="1:19" s="27" customFormat="1" ht="25.5" customHeight="1" thickBot="1">
      <c r="A102" s="156"/>
      <c r="B102" s="158"/>
      <c r="C102" s="151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54"/>
      <c r="Q102" s="154"/>
      <c r="R102" s="154"/>
      <c r="S102" s="154"/>
    </row>
    <row r="103" spans="1:19" s="27" customFormat="1" ht="15">
      <c r="A103" s="155"/>
      <c r="B103" s="157" t="s">
        <v>233</v>
      </c>
      <c r="C103" s="150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53"/>
      <c r="Q103" s="153"/>
      <c r="R103" s="153"/>
      <c r="S103" s="153"/>
    </row>
    <row r="104" spans="1:19" s="27" customFormat="1" ht="39.75" customHeight="1" thickBot="1">
      <c r="A104" s="156"/>
      <c r="B104" s="158"/>
      <c r="C104" s="151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54"/>
      <c r="Q104" s="154"/>
      <c r="R104" s="154"/>
      <c r="S104" s="154"/>
    </row>
    <row r="105" spans="1:19" s="27" customFormat="1" ht="15">
      <c r="A105" s="155"/>
      <c r="B105" s="157" t="s">
        <v>234</v>
      </c>
      <c r="C105" s="150"/>
      <c r="D105" s="148"/>
      <c r="E105" s="148"/>
      <c r="F105" s="48"/>
      <c r="G105" s="48"/>
      <c r="H105" s="148"/>
      <c r="I105" s="148"/>
      <c r="J105" s="148"/>
      <c r="K105" s="148"/>
      <c r="L105" s="148"/>
      <c r="M105" s="148"/>
      <c r="N105" s="148"/>
      <c r="O105" s="148"/>
      <c r="P105" s="153" t="s">
        <v>235</v>
      </c>
      <c r="Q105" s="153">
        <v>3341</v>
      </c>
      <c r="R105" s="153">
        <v>3561</v>
      </c>
      <c r="S105" s="153">
        <v>106.58</v>
      </c>
    </row>
    <row r="106" spans="1:19" s="27" customFormat="1" ht="24.75" customHeight="1" thickBot="1">
      <c r="A106" s="156"/>
      <c r="B106" s="158"/>
      <c r="C106" s="151"/>
      <c r="D106" s="149"/>
      <c r="E106" s="149"/>
      <c r="F106" s="66"/>
      <c r="G106" s="66"/>
      <c r="H106" s="149"/>
      <c r="I106" s="149"/>
      <c r="J106" s="149"/>
      <c r="K106" s="149"/>
      <c r="L106" s="149"/>
      <c r="M106" s="149"/>
      <c r="N106" s="149"/>
      <c r="O106" s="149"/>
      <c r="P106" s="154"/>
      <c r="Q106" s="154"/>
      <c r="R106" s="154"/>
      <c r="S106" s="154"/>
    </row>
    <row r="107" spans="1:19" s="27" customFormat="1" ht="51.75" thickBot="1">
      <c r="A107" s="34"/>
      <c r="B107" s="44" t="s">
        <v>236</v>
      </c>
      <c r="C107" s="25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8"/>
      <c r="Q107" s="68"/>
      <c r="R107" s="68"/>
      <c r="S107" s="68"/>
    </row>
    <row r="108" spans="1:19" s="27" customFormat="1" ht="32.25" customHeight="1" thickBot="1">
      <c r="A108" s="34"/>
      <c r="B108" s="44" t="s">
        <v>237</v>
      </c>
      <c r="C108" s="25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8"/>
      <c r="Q108" s="68"/>
      <c r="R108" s="68"/>
      <c r="S108" s="68"/>
    </row>
    <row r="109" spans="1:19" s="27" customFormat="1" ht="39" thickBot="1">
      <c r="A109" s="34"/>
      <c r="B109" s="44" t="s">
        <v>238</v>
      </c>
      <c r="C109" s="25"/>
      <c r="D109" s="67">
        <f>SUM(F109+H109+J109)</f>
        <v>7569.9</v>
      </c>
      <c r="E109" s="67">
        <f>SUM(G109+I109+K109)</f>
        <v>7669.9</v>
      </c>
      <c r="F109" s="67">
        <v>364.2</v>
      </c>
      <c r="G109" s="67">
        <v>364.2</v>
      </c>
      <c r="H109" s="67">
        <v>7143</v>
      </c>
      <c r="I109" s="67">
        <v>7243</v>
      </c>
      <c r="J109" s="67">
        <v>62.7</v>
      </c>
      <c r="K109" s="67">
        <v>62.7</v>
      </c>
      <c r="L109" s="67"/>
      <c r="M109" s="67"/>
      <c r="N109" s="67">
        <v>100</v>
      </c>
      <c r="O109" s="67">
        <v>100</v>
      </c>
      <c r="P109" s="68" t="s">
        <v>239</v>
      </c>
      <c r="Q109" s="68">
        <v>133</v>
      </c>
      <c r="R109" s="68">
        <v>138</v>
      </c>
      <c r="S109" s="68">
        <v>103.76</v>
      </c>
    </row>
    <row r="110" spans="1:19" s="27" customFormat="1" ht="15">
      <c r="A110" s="155"/>
      <c r="B110" s="157" t="s">
        <v>240</v>
      </c>
      <c r="C110" s="150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53" t="s">
        <v>241</v>
      </c>
      <c r="Q110" s="153">
        <v>22</v>
      </c>
      <c r="R110" s="153">
        <v>25.1</v>
      </c>
      <c r="S110" s="153">
        <v>114.09</v>
      </c>
    </row>
    <row r="111" spans="1:19" s="27" customFormat="1" ht="15.75" thickBot="1">
      <c r="A111" s="156"/>
      <c r="B111" s="158"/>
      <c r="C111" s="151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54"/>
      <c r="Q111" s="154"/>
      <c r="R111" s="154"/>
      <c r="S111" s="154"/>
    </row>
    <row r="112" spans="1:19" s="27" customFormat="1" ht="51.75" thickBot="1">
      <c r="A112" s="34"/>
      <c r="B112" s="44" t="s">
        <v>242</v>
      </c>
      <c r="C112" s="69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8" t="s">
        <v>243</v>
      </c>
      <c r="Q112" s="68">
        <v>22</v>
      </c>
      <c r="R112" s="68">
        <v>22.4</v>
      </c>
      <c r="S112" s="68">
        <v>101.82</v>
      </c>
    </row>
    <row r="113" spans="1:19" s="27" customFormat="1" ht="26.25" thickBot="1">
      <c r="A113" s="34"/>
      <c r="B113" s="44" t="s">
        <v>244</v>
      </c>
      <c r="C113" s="69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8"/>
      <c r="Q113" s="68"/>
      <c r="R113" s="68"/>
      <c r="S113" s="68"/>
    </row>
    <row r="114" spans="1:19" s="9" customFormat="1" ht="54.75" thickBot="1">
      <c r="A114" s="180">
        <v>5</v>
      </c>
      <c r="B114" s="181" t="s">
        <v>105</v>
      </c>
      <c r="C114" s="182" t="s">
        <v>144</v>
      </c>
      <c r="D114" s="186">
        <v>0</v>
      </c>
      <c r="E114" s="186">
        <v>0</v>
      </c>
      <c r="F114" s="186">
        <v>0</v>
      </c>
      <c r="G114" s="186">
        <v>0</v>
      </c>
      <c r="H114" s="186">
        <v>0</v>
      </c>
      <c r="I114" s="186">
        <v>0</v>
      </c>
      <c r="J114" s="186">
        <v>0</v>
      </c>
      <c r="K114" s="186">
        <v>0</v>
      </c>
      <c r="L114" s="186">
        <v>0</v>
      </c>
      <c r="M114" s="186">
        <v>0</v>
      </c>
      <c r="N114" s="186"/>
      <c r="O114" s="186"/>
      <c r="P114" s="184"/>
      <c r="Q114" s="184"/>
      <c r="R114" s="184"/>
      <c r="S114" s="184"/>
    </row>
    <row r="115" spans="1:19" s="27" customFormat="1" ht="39" thickBot="1">
      <c r="A115" s="28"/>
      <c r="B115" s="29" t="s">
        <v>245</v>
      </c>
      <c r="C115" s="25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26" t="s">
        <v>246</v>
      </c>
      <c r="Q115" s="26">
        <v>55</v>
      </c>
      <c r="R115" s="26">
        <v>0</v>
      </c>
      <c r="S115" s="26">
        <v>0</v>
      </c>
    </row>
    <row r="116" spans="1:19" s="27" customFormat="1" ht="90" thickBot="1">
      <c r="A116" s="28"/>
      <c r="B116" s="29" t="s">
        <v>247</v>
      </c>
      <c r="C116" s="25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26" t="s">
        <v>248</v>
      </c>
      <c r="Q116" s="26">
        <v>85</v>
      </c>
      <c r="R116" s="26">
        <v>85</v>
      </c>
      <c r="S116" s="26">
        <v>100</v>
      </c>
    </row>
    <row r="117" spans="1:19" s="27" customFormat="1" ht="64.5" thickBot="1">
      <c r="A117" s="28"/>
      <c r="B117" s="29" t="s">
        <v>249</v>
      </c>
      <c r="C117" s="25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26" t="s">
        <v>250</v>
      </c>
      <c r="Q117" s="26">
        <v>60</v>
      </c>
      <c r="R117" s="26">
        <v>60</v>
      </c>
      <c r="S117" s="26">
        <v>100</v>
      </c>
    </row>
    <row r="118" spans="1:19" s="27" customFormat="1" ht="90" thickBot="1">
      <c r="A118" s="28"/>
      <c r="B118" s="29" t="s">
        <v>251</v>
      </c>
      <c r="C118" s="25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26" t="s">
        <v>252</v>
      </c>
      <c r="Q118" s="26">
        <v>65</v>
      </c>
      <c r="R118" s="26">
        <v>65</v>
      </c>
      <c r="S118" s="26">
        <v>100</v>
      </c>
    </row>
    <row r="119" spans="1:19" s="27" customFormat="1" ht="15">
      <c r="A119" s="155"/>
      <c r="B119" s="157" t="s">
        <v>253</v>
      </c>
      <c r="C119" s="150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53" t="s">
        <v>254</v>
      </c>
      <c r="Q119" s="153">
        <v>1000</v>
      </c>
      <c r="R119" s="153">
        <v>1000</v>
      </c>
      <c r="S119" s="153">
        <v>100</v>
      </c>
    </row>
    <row r="120" spans="1:19" s="27" customFormat="1" ht="15.75" thickBot="1">
      <c r="A120" s="156"/>
      <c r="B120" s="158"/>
      <c r="C120" s="151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54"/>
      <c r="Q120" s="154"/>
      <c r="R120" s="154"/>
      <c r="S120" s="154"/>
    </row>
    <row r="121" spans="1:19" s="194" customFormat="1" ht="42" customHeight="1">
      <c r="A121" s="159">
        <v>6</v>
      </c>
      <c r="B121" s="193" t="s">
        <v>255</v>
      </c>
      <c r="C121" s="163" t="s">
        <v>144</v>
      </c>
      <c r="D121" s="190">
        <v>2</v>
      </c>
      <c r="E121" s="190">
        <v>2</v>
      </c>
      <c r="F121" s="190"/>
      <c r="G121" s="190"/>
      <c r="H121" s="190"/>
      <c r="I121" s="190"/>
      <c r="J121" s="190">
        <v>2</v>
      </c>
      <c r="K121" s="190">
        <v>2</v>
      </c>
      <c r="L121" s="190"/>
      <c r="M121" s="190"/>
      <c r="N121" s="190">
        <v>100</v>
      </c>
      <c r="O121" s="190">
        <v>100</v>
      </c>
      <c r="P121" s="170"/>
      <c r="Q121" s="170"/>
      <c r="R121" s="170"/>
      <c r="S121" s="170"/>
    </row>
    <row r="122" spans="1:19" s="93" customFormat="1" ht="33" customHeight="1">
      <c r="A122" s="128"/>
      <c r="B122" s="70" t="s">
        <v>256</v>
      </c>
      <c r="C122" s="12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171"/>
      <c r="Q122" s="171"/>
      <c r="R122" s="171"/>
      <c r="S122" s="171"/>
    </row>
    <row r="123" spans="1:19" s="93" customFormat="1" ht="15.75" thickBot="1">
      <c r="A123" s="160"/>
      <c r="B123" s="35"/>
      <c r="C123" s="164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127"/>
      <c r="Q123" s="127"/>
      <c r="R123" s="127"/>
      <c r="S123" s="127"/>
    </row>
    <row r="124" spans="1:19" s="27" customFormat="1" ht="39" thickBot="1">
      <c r="A124" s="28"/>
      <c r="B124" s="29"/>
      <c r="C124" s="25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26" t="s">
        <v>258</v>
      </c>
      <c r="Q124" s="47" t="s">
        <v>257</v>
      </c>
      <c r="R124" s="47" t="s">
        <v>257</v>
      </c>
      <c r="S124" s="26"/>
    </row>
    <row r="125" spans="1:19" s="27" customFormat="1" ht="102.75" thickBot="1">
      <c r="A125" s="28"/>
      <c r="B125" s="29"/>
      <c r="C125" s="36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26" t="s">
        <v>259</v>
      </c>
      <c r="Q125" s="26">
        <v>1</v>
      </c>
      <c r="R125" s="26">
        <v>1</v>
      </c>
      <c r="S125" s="26">
        <v>100</v>
      </c>
    </row>
    <row r="126" spans="1:19" s="27" customFormat="1" ht="64.5" thickBot="1">
      <c r="A126" s="28"/>
      <c r="B126" s="29"/>
      <c r="C126" s="25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26" t="s">
        <v>260</v>
      </c>
      <c r="Q126" s="26">
        <v>102</v>
      </c>
      <c r="R126" s="26">
        <v>133</v>
      </c>
      <c r="S126" s="26">
        <v>130.4</v>
      </c>
    </row>
    <row r="127" spans="1:19" s="27" customFormat="1" ht="90" thickBot="1">
      <c r="A127" s="28"/>
      <c r="B127" s="29"/>
      <c r="C127" s="25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26" t="s">
        <v>261</v>
      </c>
      <c r="Q127" s="26">
        <v>104</v>
      </c>
      <c r="R127" s="26">
        <v>127</v>
      </c>
      <c r="S127" s="26">
        <v>122</v>
      </c>
    </row>
    <row r="128" spans="1:19" s="27" customFormat="1" ht="64.5" thickBot="1">
      <c r="A128" s="28"/>
      <c r="B128" s="29"/>
      <c r="C128" s="25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26" t="s">
        <v>262</v>
      </c>
      <c r="Q128" s="26">
        <v>104</v>
      </c>
      <c r="R128" s="26">
        <v>112</v>
      </c>
      <c r="S128" s="26">
        <v>107.7</v>
      </c>
    </row>
    <row r="129" spans="1:19" s="194" customFormat="1" ht="15.75" thickBot="1">
      <c r="A129" s="180">
        <v>7</v>
      </c>
      <c r="B129" s="195" t="s">
        <v>109</v>
      </c>
      <c r="C129" s="196" t="s">
        <v>144</v>
      </c>
      <c r="D129" s="186">
        <f>SUM(F129+H129+J129+L129)</f>
        <v>7376.099999999999</v>
      </c>
      <c r="E129" s="186">
        <f>SUM(G129+I129+K129+M129)</f>
        <v>7376.099999999999</v>
      </c>
      <c r="F129" s="186">
        <v>4810.33</v>
      </c>
      <c r="G129" s="186">
        <v>4810.33</v>
      </c>
      <c r="H129" s="186">
        <v>1743.15</v>
      </c>
      <c r="I129" s="186">
        <v>1743.15</v>
      </c>
      <c r="J129" s="186">
        <v>822.62</v>
      </c>
      <c r="K129" s="186">
        <v>822.62</v>
      </c>
      <c r="L129" s="186">
        <v>0</v>
      </c>
      <c r="M129" s="186">
        <v>0</v>
      </c>
      <c r="N129" s="186">
        <v>100</v>
      </c>
      <c r="O129" s="186">
        <v>100</v>
      </c>
      <c r="P129" s="197"/>
      <c r="Q129" s="198"/>
      <c r="R129" s="198"/>
      <c r="S129" s="199"/>
    </row>
    <row r="130" spans="1:19" s="27" customFormat="1" ht="51.75" thickBot="1">
      <c r="A130" s="28"/>
      <c r="B130" s="29" t="s">
        <v>263</v>
      </c>
      <c r="C130" s="25"/>
      <c r="D130" s="30">
        <f aca="true" t="shared" si="1" ref="D130:E133">SUM(F130+H130+J130+L130)</f>
        <v>6620</v>
      </c>
      <c r="E130" s="30">
        <f t="shared" si="1"/>
        <v>6620</v>
      </c>
      <c r="F130" s="30"/>
      <c r="G130" s="30"/>
      <c r="H130" s="30"/>
      <c r="I130" s="30"/>
      <c r="J130" s="30">
        <v>6620</v>
      </c>
      <c r="K130" s="30">
        <v>6620</v>
      </c>
      <c r="L130" s="30"/>
      <c r="M130" s="30"/>
      <c r="N130" s="30">
        <v>100</v>
      </c>
      <c r="O130" s="30">
        <v>100</v>
      </c>
      <c r="P130" s="26" t="s">
        <v>264</v>
      </c>
      <c r="Q130" s="47">
        <v>23.03</v>
      </c>
      <c r="R130" s="47">
        <v>35</v>
      </c>
      <c r="S130" s="26">
        <v>152</v>
      </c>
    </row>
    <row r="131" spans="1:19" s="27" customFormat="1" ht="64.5" thickBot="1">
      <c r="A131" s="38"/>
      <c r="B131" s="39" t="s">
        <v>360</v>
      </c>
      <c r="C131" s="25"/>
      <c r="D131" s="30">
        <f t="shared" si="1"/>
        <v>646.1</v>
      </c>
      <c r="E131" s="30">
        <f t="shared" si="1"/>
        <v>646.1</v>
      </c>
      <c r="F131" s="71"/>
      <c r="G131" s="71"/>
      <c r="H131" s="30"/>
      <c r="I131" s="71"/>
      <c r="J131" s="71">
        <v>646.1</v>
      </c>
      <c r="K131" s="71">
        <v>646.1</v>
      </c>
      <c r="L131" s="71"/>
      <c r="M131" s="71"/>
      <c r="N131" s="30">
        <v>100</v>
      </c>
      <c r="O131" s="30">
        <v>100</v>
      </c>
      <c r="P131" s="56"/>
      <c r="Q131" s="105"/>
      <c r="R131" s="105"/>
      <c r="S131" s="56"/>
    </row>
    <row r="132" spans="1:19" s="27" customFormat="1" ht="77.25" thickBot="1">
      <c r="A132" s="42"/>
      <c r="B132" s="39" t="s">
        <v>265</v>
      </c>
      <c r="C132" s="25"/>
      <c r="D132" s="30">
        <f t="shared" si="1"/>
        <v>110</v>
      </c>
      <c r="E132" s="30">
        <f t="shared" si="1"/>
        <v>110</v>
      </c>
      <c r="F132" s="48">
        <v>0</v>
      </c>
      <c r="G132" s="48">
        <v>0</v>
      </c>
      <c r="H132" s="30">
        <v>0</v>
      </c>
      <c r="I132" s="48">
        <v>0</v>
      </c>
      <c r="J132" s="48">
        <v>110</v>
      </c>
      <c r="K132" s="48">
        <v>110</v>
      </c>
      <c r="L132" s="48">
        <v>0</v>
      </c>
      <c r="M132" s="48">
        <v>0</v>
      </c>
      <c r="N132" s="48">
        <v>100</v>
      </c>
      <c r="O132" s="48">
        <v>100</v>
      </c>
      <c r="P132" s="42"/>
      <c r="Q132" s="45"/>
      <c r="R132" s="45"/>
      <c r="S132" s="45"/>
    </row>
    <row r="133" spans="1:19" s="27" customFormat="1" ht="90" thickBot="1">
      <c r="A133" s="28"/>
      <c r="B133" s="29" t="s">
        <v>266</v>
      </c>
      <c r="C133" s="25"/>
      <c r="D133" s="30">
        <f t="shared" si="1"/>
        <v>110</v>
      </c>
      <c r="E133" s="30">
        <f t="shared" si="1"/>
        <v>110</v>
      </c>
      <c r="F133" s="30">
        <v>0</v>
      </c>
      <c r="G133" s="30">
        <v>0</v>
      </c>
      <c r="H133" s="30">
        <v>0</v>
      </c>
      <c r="I133" s="30">
        <v>0</v>
      </c>
      <c r="J133" s="30">
        <v>110</v>
      </c>
      <c r="K133" s="30">
        <v>110</v>
      </c>
      <c r="L133" s="30">
        <v>0</v>
      </c>
      <c r="M133" s="30">
        <v>0</v>
      </c>
      <c r="N133" s="30">
        <v>100</v>
      </c>
      <c r="O133" s="30">
        <v>100</v>
      </c>
      <c r="P133" s="26" t="s">
        <v>267</v>
      </c>
      <c r="Q133" s="72">
        <v>2.85</v>
      </c>
      <c r="R133" s="72">
        <v>2.85</v>
      </c>
      <c r="S133" s="72">
        <v>100</v>
      </c>
    </row>
    <row r="134" spans="1:19" s="27" customFormat="1" ht="64.5" thickBot="1">
      <c r="A134" s="28"/>
      <c r="B134" s="29" t="s">
        <v>268</v>
      </c>
      <c r="C134" s="25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26" t="s">
        <v>269</v>
      </c>
      <c r="Q134" s="73">
        <v>179.49</v>
      </c>
      <c r="R134" s="73">
        <v>179.5</v>
      </c>
      <c r="S134" s="74">
        <v>100</v>
      </c>
    </row>
    <row r="135" spans="1:19" s="9" customFormat="1" ht="38.25">
      <c r="A135" s="200">
        <v>8</v>
      </c>
      <c r="B135" s="161" t="s">
        <v>369</v>
      </c>
      <c r="C135" s="189" t="s">
        <v>231</v>
      </c>
      <c r="D135" s="201">
        <f>SUM(F135+H135+J135+L135)</f>
        <v>17222.3</v>
      </c>
      <c r="E135" s="201">
        <f>SUM(G135+I135+K135+M135)</f>
        <v>17666.66</v>
      </c>
      <c r="F135" s="202">
        <v>1179.94</v>
      </c>
      <c r="G135" s="202">
        <v>1179.94</v>
      </c>
      <c r="H135" s="202">
        <v>852.95</v>
      </c>
      <c r="I135" s="202">
        <v>610.95</v>
      </c>
      <c r="J135" s="202">
        <v>10730.41</v>
      </c>
      <c r="K135" s="202">
        <v>10730.77</v>
      </c>
      <c r="L135" s="202">
        <v>4459</v>
      </c>
      <c r="M135" s="202">
        <v>5145</v>
      </c>
      <c r="N135" s="202">
        <v>100</v>
      </c>
      <c r="O135" s="190">
        <v>103</v>
      </c>
      <c r="P135" s="203" t="s">
        <v>270</v>
      </c>
      <c r="Q135" s="204">
        <v>105</v>
      </c>
      <c r="R135" s="204">
        <v>111</v>
      </c>
      <c r="S135" s="205">
        <f aca="true" t="shared" si="2" ref="S135:S141">R135/Q135*100</f>
        <v>105.71428571428572</v>
      </c>
    </row>
    <row r="136" spans="1:19" s="27" customFormat="1" ht="25.5">
      <c r="A136" s="104"/>
      <c r="B136" s="169"/>
      <c r="C136" s="100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75" t="s">
        <v>271</v>
      </c>
      <c r="Q136" s="76">
        <v>101.2</v>
      </c>
      <c r="R136" s="76">
        <v>109</v>
      </c>
      <c r="S136" s="77">
        <f t="shared" si="2"/>
        <v>107.70750988142292</v>
      </c>
    </row>
    <row r="137" spans="1:19" s="27" customFormat="1" ht="38.25">
      <c r="A137" s="104"/>
      <c r="B137" s="78"/>
      <c r="C137" s="59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75" t="s">
        <v>272</v>
      </c>
      <c r="Q137" s="79">
        <v>108.5</v>
      </c>
      <c r="R137" s="61">
        <v>112</v>
      </c>
      <c r="S137" s="80">
        <f t="shared" si="2"/>
        <v>103.2258064516129</v>
      </c>
    </row>
    <row r="138" spans="1:19" s="27" customFormat="1" ht="25.5">
      <c r="A138" s="104"/>
      <c r="B138" s="78"/>
      <c r="C138" s="59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75" t="s">
        <v>273</v>
      </c>
      <c r="Q138" s="79">
        <v>103.7</v>
      </c>
      <c r="R138" s="61">
        <v>120.8</v>
      </c>
      <c r="S138" s="80">
        <f t="shared" si="2"/>
        <v>116.48987463837994</v>
      </c>
    </row>
    <row r="139" spans="1:19" s="27" customFormat="1" ht="38.25">
      <c r="A139" s="104"/>
      <c r="B139" s="78"/>
      <c r="C139" s="59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75" t="s">
        <v>274</v>
      </c>
      <c r="Q139" s="79">
        <v>105.1</v>
      </c>
      <c r="R139" s="61">
        <v>105.1</v>
      </c>
      <c r="S139" s="80">
        <f t="shared" si="2"/>
        <v>100</v>
      </c>
    </row>
    <row r="140" spans="1:19" s="27" customFormat="1" ht="51">
      <c r="A140" s="104"/>
      <c r="B140" s="78"/>
      <c r="C140" s="59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75" t="s">
        <v>275</v>
      </c>
      <c r="Q140" s="79">
        <v>13.01</v>
      </c>
      <c r="R140" s="61">
        <v>14</v>
      </c>
      <c r="S140" s="80">
        <f t="shared" si="2"/>
        <v>107.60953112990008</v>
      </c>
    </row>
    <row r="141" spans="1:19" s="27" customFormat="1" ht="77.25" thickBot="1">
      <c r="A141" s="104"/>
      <c r="B141" s="78"/>
      <c r="C141" s="36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75" t="s">
        <v>276</v>
      </c>
      <c r="Q141" s="81">
        <v>18198.2</v>
      </c>
      <c r="R141" s="82">
        <v>23997</v>
      </c>
      <c r="S141" s="83">
        <f t="shared" si="2"/>
        <v>131.86468991438713</v>
      </c>
    </row>
    <row r="142" spans="1:19" s="27" customFormat="1" ht="15">
      <c r="A142" s="155"/>
      <c r="B142" s="39" t="s">
        <v>136</v>
      </c>
      <c r="C142" s="150"/>
      <c r="D142" s="148">
        <v>10849.07</v>
      </c>
      <c r="E142" s="148">
        <v>11020.23</v>
      </c>
      <c r="F142" s="148"/>
      <c r="G142" s="148"/>
      <c r="H142" s="148"/>
      <c r="I142" s="148"/>
      <c r="J142" s="148">
        <v>10628.07</v>
      </c>
      <c r="K142" s="148">
        <v>10628.33</v>
      </c>
      <c r="L142" s="148">
        <v>221</v>
      </c>
      <c r="M142" s="148">
        <v>392</v>
      </c>
      <c r="N142" s="148">
        <v>100</v>
      </c>
      <c r="O142" s="148">
        <v>102</v>
      </c>
      <c r="P142" s="153"/>
      <c r="Q142" s="166">
        <v>1600</v>
      </c>
      <c r="R142" s="166">
        <v>2341</v>
      </c>
      <c r="S142" s="166">
        <v>146</v>
      </c>
    </row>
    <row r="143" spans="1:19" s="27" customFormat="1" ht="89.25">
      <c r="A143" s="167"/>
      <c r="B143" s="65" t="s">
        <v>277</v>
      </c>
      <c r="C143" s="152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6"/>
      <c r="Q143" s="166"/>
      <c r="R143" s="166"/>
      <c r="S143" s="166"/>
    </row>
    <row r="144" spans="1:19" s="27" customFormat="1" ht="90" thickBot="1">
      <c r="A144" s="156"/>
      <c r="B144" s="44" t="s">
        <v>278</v>
      </c>
      <c r="C144" s="151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54"/>
      <c r="Q144" s="154"/>
      <c r="R144" s="154"/>
      <c r="S144" s="154"/>
    </row>
    <row r="145" spans="1:19" s="27" customFormat="1" ht="90" thickBot="1">
      <c r="A145" s="28"/>
      <c r="B145" s="29" t="s">
        <v>370</v>
      </c>
      <c r="C145" s="36"/>
      <c r="D145" s="30">
        <v>6131.23</v>
      </c>
      <c r="E145" s="30">
        <v>6646.23</v>
      </c>
      <c r="F145" s="30">
        <v>1179.94</v>
      </c>
      <c r="G145" s="30">
        <v>1179.94</v>
      </c>
      <c r="H145" s="30">
        <v>610.95</v>
      </c>
      <c r="I145" s="30">
        <v>610.95</v>
      </c>
      <c r="J145" s="30">
        <v>102.34</v>
      </c>
      <c r="K145" s="30">
        <v>102.34</v>
      </c>
      <c r="L145" s="30">
        <v>4238</v>
      </c>
      <c r="M145" s="30">
        <v>4753</v>
      </c>
      <c r="N145" s="30">
        <v>100</v>
      </c>
      <c r="O145" s="30">
        <v>108</v>
      </c>
      <c r="P145" s="26"/>
      <c r="Q145" s="26"/>
      <c r="R145" s="26"/>
      <c r="S145" s="26"/>
    </row>
    <row r="146" spans="1:19" s="27" customFormat="1" ht="63.75">
      <c r="A146" s="155"/>
      <c r="B146" s="157" t="s">
        <v>371</v>
      </c>
      <c r="C146" s="150"/>
      <c r="D146" s="148">
        <v>4274</v>
      </c>
      <c r="E146" s="148">
        <v>4274</v>
      </c>
      <c r="F146" s="148">
        <v>745</v>
      </c>
      <c r="G146" s="148">
        <v>745</v>
      </c>
      <c r="H146" s="148">
        <v>948</v>
      </c>
      <c r="I146" s="148">
        <v>948</v>
      </c>
      <c r="J146" s="148">
        <v>125</v>
      </c>
      <c r="K146" s="148">
        <v>125</v>
      </c>
      <c r="L146" s="148">
        <v>2456</v>
      </c>
      <c r="M146" s="148">
        <v>2456</v>
      </c>
      <c r="N146" s="148">
        <v>100</v>
      </c>
      <c r="O146" s="148"/>
      <c r="P146" s="56" t="s">
        <v>279</v>
      </c>
      <c r="Q146" s="153">
        <v>181</v>
      </c>
      <c r="R146" s="153">
        <v>236.8</v>
      </c>
      <c r="S146" s="153">
        <v>145</v>
      </c>
    </row>
    <row r="147" spans="1:19" s="27" customFormat="1" ht="76.5">
      <c r="A147" s="167"/>
      <c r="B147" s="168"/>
      <c r="C147" s="152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61" t="s">
        <v>280</v>
      </c>
      <c r="Q147" s="166"/>
      <c r="R147" s="166"/>
      <c r="S147" s="166"/>
    </row>
    <row r="148" spans="1:19" s="27" customFormat="1" ht="15.75" thickBot="1">
      <c r="A148" s="156"/>
      <c r="B148" s="158"/>
      <c r="C148" s="151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68"/>
      <c r="Q148" s="154"/>
      <c r="R148" s="154"/>
      <c r="S148" s="154"/>
    </row>
    <row r="149" spans="1:19" s="27" customFormat="1" ht="102.75" thickBot="1">
      <c r="A149" s="28"/>
      <c r="B149" s="29" t="s">
        <v>361</v>
      </c>
      <c r="C149" s="36"/>
      <c r="D149" s="30">
        <v>242</v>
      </c>
      <c r="E149" s="30">
        <v>0</v>
      </c>
      <c r="F149" s="30"/>
      <c r="G149" s="30"/>
      <c r="H149" s="30">
        <v>242</v>
      </c>
      <c r="I149" s="30">
        <v>0</v>
      </c>
      <c r="J149" s="30"/>
      <c r="K149" s="30"/>
      <c r="L149" s="30"/>
      <c r="M149" s="30"/>
      <c r="N149" s="30"/>
      <c r="O149" s="30"/>
      <c r="P149" s="26"/>
      <c r="Q149" s="26"/>
      <c r="R149" s="26"/>
      <c r="S149" s="26"/>
    </row>
    <row r="150" spans="1:19" s="9" customFormat="1" ht="95.25" thickBot="1">
      <c r="A150" s="180">
        <v>9</v>
      </c>
      <c r="B150" s="181" t="s">
        <v>281</v>
      </c>
      <c r="C150" s="182" t="s">
        <v>144</v>
      </c>
      <c r="D150" s="186">
        <f>SUM(F150+H150+J150+L150)</f>
        <v>2626.2</v>
      </c>
      <c r="E150" s="186">
        <f>SUM(G150+I150+K150+M150)</f>
        <v>2626.2</v>
      </c>
      <c r="F150" s="186">
        <v>0</v>
      </c>
      <c r="G150" s="186">
        <v>0</v>
      </c>
      <c r="H150" s="186">
        <v>2626.2</v>
      </c>
      <c r="I150" s="186">
        <v>2626.2</v>
      </c>
      <c r="J150" s="186">
        <v>0</v>
      </c>
      <c r="K150" s="186">
        <v>0</v>
      </c>
      <c r="L150" s="186">
        <v>0</v>
      </c>
      <c r="M150" s="186">
        <v>0</v>
      </c>
      <c r="N150" s="186">
        <v>100</v>
      </c>
      <c r="O150" s="186">
        <v>100</v>
      </c>
      <c r="P150" s="184"/>
      <c r="Q150" s="184"/>
      <c r="R150" s="184"/>
      <c r="S150" s="184"/>
    </row>
    <row r="151" spans="1:19" s="27" customFormat="1" ht="115.5" thickBot="1">
      <c r="A151" s="42"/>
      <c r="B151" s="39" t="s">
        <v>282</v>
      </c>
      <c r="C151" s="25"/>
      <c r="D151" s="30">
        <v>2626.2</v>
      </c>
      <c r="E151" s="30">
        <v>2626.2</v>
      </c>
      <c r="F151" s="30">
        <v>0</v>
      </c>
      <c r="G151" s="30">
        <v>0</v>
      </c>
      <c r="H151" s="30">
        <v>2626.2</v>
      </c>
      <c r="I151" s="30">
        <v>2626.2</v>
      </c>
      <c r="J151" s="30">
        <v>0</v>
      </c>
      <c r="K151" s="30">
        <v>0</v>
      </c>
      <c r="L151" s="30">
        <v>0</v>
      </c>
      <c r="M151" s="30">
        <v>0</v>
      </c>
      <c r="N151" s="30">
        <v>100</v>
      </c>
      <c r="O151" s="30">
        <v>100</v>
      </c>
      <c r="P151" s="42"/>
      <c r="Q151" s="42"/>
      <c r="R151" s="42"/>
      <c r="S151" s="42"/>
    </row>
    <row r="152" spans="1:19" s="27" customFormat="1" ht="51.75" thickBot="1">
      <c r="A152" s="28"/>
      <c r="B152" s="29"/>
      <c r="C152" s="25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26" t="s">
        <v>283</v>
      </c>
      <c r="Q152" s="47">
        <v>6758</v>
      </c>
      <c r="R152" s="47">
        <v>6758</v>
      </c>
      <c r="S152" s="26">
        <v>100</v>
      </c>
    </row>
    <row r="153" spans="1:19" s="27" customFormat="1" ht="39" thickBot="1">
      <c r="A153" s="28"/>
      <c r="B153" s="29"/>
      <c r="C153" s="25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26" t="s">
        <v>284</v>
      </c>
      <c r="Q153" s="26">
        <v>4560</v>
      </c>
      <c r="R153" s="26">
        <v>456</v>
      </c>
      <c r="S153" s="26">
        <v>100</v>
      </c>
    </row>
    <row r="154" spans="1:19" s="27" customFormat="1" ht="39" thickBot="1">
      <c r="A154" s="28"/>
      <c r="B154" s="29"/>
      <c r="C154" s="25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26" t="s">
        <v>285</v>
      </c>
      <c r="Q154" s="26">
        <v>59</v>
      </c>
      <c r="R154" s="26">
        <v>59</v>
      </c>
      <c r="S154" s="26">
        <v>100</v>
      </c>
    </row>
    <row r="155" spans="1:19" s="27" customFormat="1" ht="51.75" thickBot="1">
      <c r="A155" s="28"/>
      <c r="B155" s="29"/>
      <c r="C155" s="25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26" t="s">
        <v>286</v>
      </c>
      <c r="Q155" s="26">
        <v>42432.2</v>
      </c>
      <c r="R155" s="26">
        <v>42432.2</v>
      </c>
      <c r="S155" s="26">
        <v>100</v>
      </c>
    </row>
    <row r="156" spans="1:19" s="27" customFormat="1" ht="102.75" thickBot="1">
      <c r="A156" s="42"/>
      <c r="B156" s="39" t="s">
        <v>287</v>
      </c>
      <c r="C156" s="25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2"/>
      <c r="Q156" s="42"/>
      <c r="R156" s="42"/>
      <c r="S156" s="42"/>
    </row>
    <row r="157" spans="1:19" s="27" customFormat="1" ht="51.75" thickBot="1">
      <c r="A157" s="28"/>
      <c r="B157" s="29" t="s">
        <v>288</v>
      </c>
      <c r="C157" s="25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26" t="s">
        <v>289</v>
      </c>
      <c r="Q157" s="26">
        <v>660952</v>
      </c>
      <c r="R157" s="26">
        <v>660952</v>
      </c>
      <c r="S157" s="26">
        <v>100</v>
      </c>
    </row>
    <row r="158" spans="1:19" s="27" customFormat="1" ht="77.25" thickBot="1">
      <c r="A158" s="28"/>
      <c r="B158" s="29" t="s">
        <v>290</v>
      </c>
      <c r="C158" s="25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26" t="s">
        <v>291</v>
      </c>
      <c r="Q158" s="26">
        <v>33.6</v>
      </c>
      <c r="R158" s="26">
        <v>33.6</v>
      </c>
      <c r="S158" s="26">
        <v>100</v>
      </c>
    </row>
    <row r="159" spans="1:19" s="27" customFormat="1" ht="39" thickBot="1">
      <c r="A159" s="28"/>
      <c r="B159" s="29"/>
      <c r="C159" s="25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26" t="s">
        <v>292</v>
      </c>
      <c r="Q159" s="26">
        <v>214.8</v>
      </c>
      <c r="R159" s="26">
        <v>214.8</v>
      </c>
      <c r="S159" s="26">
        <v>100</v>
      </c>
    </row>
    <row r="160" spans="1:19" s="9" customFormat="1" ht="15">
      <c r="A160" s="206">
        <v>10</v>
      </c>
      <c r="B160" s="207" t="s">
        <v>293</v>
      </c>
      <c r="C160" s="208" t="s">
        <v>144</v>
      </c>
      <c r="D160" s="190">
        <f>SUM(F160+H160+J160+L160)</f>
        <v>2111.7</v>
      </c>
      <c r="E160" s="190">
        <f>SUM(G160+I160+K160+M160)</f>
        <v>2111.7</v>
      </c>
      <c r="F160" s="190"/>
      <c r="G160" s="190"/>
      <c r="H160" s="190"/>
      <c r="I160" s="190"/>
      <c r="J160" s="190">
        <v>2111.7</v>
      </c>
      <c r="K160" s="190">
        <v>2111.7</v>
      </c>
      <c r="L160" s="190"/>
      <c r="M160" s="190"/>
      <c r="N160" s="190">
        <v>100</v>
      </c>
      <c r="O160" s="190">
        <v>100</v>
      </c>
      <c r="P160" s="209" t="s">
        <v>294</v>
      </c>
      <c r="Q160" s="209">
        <v>28076</v>
      </c>
      <c r="R160" s="209">
        <v>34855.6</v>
      </c>
      <c r="S160" s="209">
        <v>124.1</v>
      </c>
    </row>
    <row r="161" spans="1:19" s="9" customFormat="1" ht="64.5" customHeight="1" thickBot="1">
      <c r="A161" s="210"/>
      <c r="B161" s="211"/>
      <c r="C161" s="212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4"/>
      <c r="Q161" s="214"/>
      <c r="R161" s="214"/>
      <c r="S161" s="214"/>
    </row>
    <row r="162" spans="1:19" s="27" customFormat="1" ht="15">
      <c r="A162" s="155"/>
      <c r="B162" s="157"/>
      <c r="C162" s="150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53" t="s">
        <v>295</v>
      </c>
      <c r="Q162" s="153">
        <v>60</v>
      </c>
      <c r="R162" s="153">
        <v>60</v>
      </c>
      <c r="S162" s="153">
        <v>100</v>
      </c>
    </row>
    <row r="163" spans="1:19" s="27" customFormat="1" ht="60" customHeight="1" thickBot="1">
      <c r="A163" s="156"/>
      <c r="B163" s="158"/>
      <c r="C163" s="151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54"/>
      <c r="Q163" s="154"/>
      <c r="R163" s="154"/>
      <c r="S163" s="154"/>
    </row>
    <row r="164" spans="1:19" s="27" customFormat="1" ht="15">
      <c r="A164" s="155"/>
      <c r="B164" s="157"/>
      <c r="C164" s="150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53" t="s">
        <v>296</v>
      </c>
      <c r="Q164" s="153">
        <v>50</v>
      </c>
      <c r="R164" s="153">
        <v>50</v>
      </c>
      <c r="S164" s="153">
        <v>100</v>
      </c>
    </row>
    <row r="165" spans="1:19" s="27" customFormat="1" ht="40.5" customHeight="1" thickBot="1">
      <c r="A165" s="156"/>
      <c r="B165" s="158"/>
      <c r="C165" s="151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54"/>
      <c r="Q165" s="154"/>
      <c r="R165" s="154"/>
      <c r="S165" s="154"/>
    </row>
    <row r="166" spans="1:19" s="27" customFormat="1" ht="15">
      <c r="A166" s="155"/>
      <c r="B166" s="157"/>
      <c r="C166" s="150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53" t="s">
        <v>297</v>
      </c>
      <c r="Q166" s="153">
        <v>1</v>
      </c>
      <c r="R166" s="153">
        <v>0</v>
      </c>
      <c r="S166" s="153">
        <v>0</v>
      </c>
    </row>
    <row r="167" spans="1:19" s="27" customFormat="1" ht="15.75" thickBot="1">
      <c r="A167" s="156"/>
      <c r="B167" s="158"/>
      <c r="C167" s="151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54"/>
      <c r="Q167" s="154"/>
      <c r="R167" s="154"/>
      <c r="S167" s="154"/>
    </row>
    <row r="168" spans="1:19" s="27" customFormat="1" ht="64.5" thickBot="1">
      <c r="A168" s="28"/>
      <c r="B168" s="29" t="s">
        <v>298</v>
      </c>
      <c r="C168" s="25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26"/>
      <c r="Q168" s="26"/>
      <c r="R168" s="26"/>
      <c r="S168" s="26"/>
    </row>
    <row r="169" spans="1:19" s="27" customFormat="1" ht="64.5" thickBot="1">
      <c r="A169" s="28"/>
      <c r="B169" s="29" t="s">
        <v>299</v>
      </c>
      <c r="C169" s="25"/>
      <c r="D169" s="30"/>
      <c r="E169" s="30"/>
      <c r="F169" s="30"/>
      <c r="G169" s="30"/>
      <c r="H169" s="30"/>
      <c r="I169" s="30"/>
      <c r="J169" s="30">
        <v>0</v>
      </c>
      <c r="K169" s="30">
        <v>0</v>
      </c>
      <c r="L169" s="30"/>
      <c r="M169" s="30"/>
      <c r="N169" s="30"/>
      <c r="O169" s="30"/>
      <c r="P169" s="26" t="s">
        <v>300</v>
      </c>
      <c r="Q169" s="47">
        <v>180</v>
      </c>
      <c r="R169" s="47">
        <v>1281.6</v>
      </c>
      <c r="S169" s="26">
        <v>712</v>
      </c>
    </row>
    <row r="170" spans="1:19" s="27" customFormat="1" ht="51.75" thickBot="1">
      <c r="A170" s="28"/>
      <c r="B170" s="29" t="s">
        <v>301</v>
      </c>
      <c r="C170" s="40"/>
      <c r="D170" s="30">
        <f>SUM(F170+H170+J170+L170)</f>
        <v>2111.7</v>
      </c>
      <c r="E170" s="30">
        <f>SUM(G170+I170+K170+M170)</f>
        <v>2111.7</v>
      </c>
      <c r="F170" s="30"/>
      <c r="G170" s="30"/>
      <c r="H170" s="30"/>
      <c r="I170" s="30"/>
      <c r="J170" s="30">
        <v>2111.7</v>
      </c>
      <c r="K170" s="30">
        <v>2111.7</v>
      </c>
      <c r="L170" s="30"/>
      <c r="M170" s="30"/>
      <c r="N170" s="30">
        <v>100</v>
      </c>
      <c r="O170" s="30">
        <v>100</v>
      </c>
      <c r="P170" s="26" t="s">
        <v>302</v>
      </c>
      <c r="Q170" s="26">
        <v>2111.7</v>
      </c>
      <c r="R170" s="26">
        <v>2111.7</v>
      </c>
      <c r="S170" s="26">
        <v>100</v>
      </c>
    </row>
    <row r="171" spans="1:19" s="27" customFormat="1" ht="64.5" thickBot="1">
      <c r="A171" s="28"/>
      <c r="B171" s="29" t="s">
        <v>303</v>
      </c>
      <c r="C171" s="40"/>
      <c r="D171" s="30"/>
      <c r="E171" s="30"/>
      <c r="F171" s="30"/>
      <c r="G171" s="30"/>
      <c r="H171" s="30"/>
      <c r="I171" s="30"/>
      <c r="J171" s="30">
        <v>0</v>
      </c>
      <c r="K171" s="30">
        <v>0</v>
      </c>
      <c r="L171" s="30"/>
      <c r="M171" s="30"/>
      <c r="N171" s="30"/>
      <c r="O171" s="30"/>
      <c r="P171" s="51" t="s">
        <v>304</v>
      </c>
      <c r="Q171" s="26"/>
      <c r="R171" s="26"/>
      <c r="S171" s="26">
        <v>100</v>
      </c>
    </row>
    <row r="172" spans="1:19" s="9" customFormat="1" ht="149.25" thickBot="1">
      <c r="A172" s="180">
        <v>11</v>
      </c>
      <c r="B172" s="181" t="s">
        <v>305</v>
      </c>
      <c r="C172" s="189" t="s">
        <v>144</v>
      </c>
      <c r="D172" s="186">
        <f>SUM(H172+J172)</f>
        <v>62150.5</v>
      </c>
      <c r="E172" s="186">
        <f>SUM(I172+K172)</f>
        <v>62150.3</v>
      </c>
      <c r="F172" s="186"/>
      <c r="G172" s="186"/>
      <c r="H172" s="186">
        <v>6234.2</v>
      </c>
      <c r="I172" s="186">
        <v>6234</v>
      </c>
      <c r="J172" s="186">
        <v>55916.3</v>
      </c>
      <c r="K172" s="186">
        <v>55916.3</v>
      </c>
      <c r="L172" s="186"/>
      <c r="M172" s="186"/>
      <c r="N172" s="186">
        <v>100</v>
      </c>
      <c r="O172" s="186">
        <v>99.9</v>
      </c>
      <c r="P172" s="184"/>
      <c r="Q172" s="184"/>
      <c r="R172" s="184"/>
      <c r="S172" s="184"/>
    </row>
    <row r="173" spans="1:19" s="27" customFormat="1" ht="64.5" thickBot="1">
      <c r="A173" s="28"/>
      <c r="B173" s="29"/>
      <c r="C173" s="4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26" t="s">
        <v>306</v>
      </c>
      <c r="Q173" s="26" t="s">
        <v>307</v>
      </c>
      <c r="R173" s="55">
        <v>0.31</v>
      </c>
      <c r="S173" s="84">
        <v>0.443</v>
      </c>
    </row>
    <row r="174" spans="1:19" s="27" customFormat="1" ht="64.5" thickBot="1">
      <c r="A174" s="28"/>
      <c r="B174" s="29"/>
      <c r="C174" s="4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26" t="s">
        <v>308</v>
      </c>
      <c r="Q174" s="26" t="s">
        <v>309</v>
      </c>
      <c r="R174" s="84">
        <v>1.03</v>
      </c>
      <c r="S174" s="55">
        <v>1</v>
      </c>
    </row>
    <row r="175" spans="1:19" s="27" customFormat="1" ht="51.75" thickBot="1">
      <c r="A175" s="28"/>
      <c r="B175" s="29"/>
      <c r="C175" s="4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26" t="s">
        <v>310</v>
      </c>
      <c r="Q175" s="26">
        <v>24</v>
      </c>
      <c r="R175" s="26">
        <v>26</v>
      </c>
      <c r="S175" s="55">
        <v>1.08</v>
      </c>
    </row>
    <row r="176" spans="1:19" s="27" customFormat="1" ht="102.75" thickBot="1">
      <c r="A176" s="28"/>
      <c r="B176" s="29"/>
      <c r="C176" s="4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26" t="s">
        <v>311</v>
      </c>
      <c r="Q176" s="26">
        <v>100</v>
      </c>
      <c r="R176" s="26">
        <v>100</v>
      </c>
      <c r="S176" s="55">
        <v>1</v>
      </c>
    </row>
    <row r="177" spans="1:19" s="27" customFormat="1" ht="51.75" thickBot="1">
      <c r="A177" s="28"/>
      <c r="B177" s="29"/>
      <c r="C177" s="25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26" t="s">
        <v>312</v>
      </c>
      <c r="Q177" s="26">
        <v>1.5</v>
      </c>
      <c r="R177" s="26">
        <v>1.5</v>
      </c>
      <c r="S177" s="55">
        <v>1</v>
      </c>
    </row>
    <row r="178" spans="1:19" s="27" customFormat="1" ht="39" thickBot="1">
      <c r="A178" s="28"/>
      <c r="B178" s="29"/>
      <c r="C178" s="4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26" t="s">
        <v>313</v>
      </c>
      <c r="Q178" s="26">
        <v>0</v>
      </c>
      <c r="R178" s="26">
        <v>0</v>
      </c>
      <c r="S178" s="55">
        <v>1</v>
      </c>
    </row>
    <row r="179" spans="1:19" s="27" customFormat="1" ht="51.75" thickBot="1">
      <c r="A179" s="28"/>
      <c r="B179" s="29"/>
      <c r="C179" s="4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26" t="s">
        <v>314</v>
      </c>
      <c r="Q179" s="26" t="s">
        <v>315</v>
      </c>
      <c r="R179" s="26" t="s">
        <v>315</v>
      </c>
      <c r="S179" s="55">
        <v>1</v>
      </c>
    </row>
    <row r="180" spans="1:19" s="27" customFormat="1" ht="77.25" thickBot="1">
      <c r="A180" s="28"/>
      <c r="B180" s="29"/>
      <c r="C180" s="4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26" t="s">
        <v>316</v>
      </c>
      <c r="Q180" s="26" t="s">
        <v>317</v>
      </c>
      <c r="R180" s="55">
        <v>2.32</v>
      </c>
      <c r="S180" s="84"/>
    </row>
    <row r="181" spans="1:19" s="27" customFormat="1" ht="64.5" thickBot="1">
      <c r="A181" s="28"/>
      <c r="B181" s="29"/>
      <c r="C181" s="4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26" t="s">
        <v>318</v>
      </c>
      <c r="Q181" s="26" t="s">
        <v>315</v>
      </c>
      <c r="R181" s="26" t="s">
        <v>315</v>
      </c>
      <c r="S181" s="26" t="s">
        <v>319</v>
      </c>
    </row>
    <row r="182" spans="1:19" s="27" customFormat="1" ht="77.25" thickBot="1">
      <c r="A182" s="28"/>
      <c r="B182" s="29"/>
      <c r="C182" s="4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26" t="s">
        <v>320</v>
      </c>
      <c r="Q182" s="26" t="s">
        <v>315</v>
      </c>
      <c r="R182" s="26" t="s">
        <v>315</v>
      </c>
      <c r="S182" s="26" t="s">
        <v>321</v>
      </c>
    </row>
    <row r="183" spans="1:19" s="27" customFormat="1" ht="128.25" thickBot="1">
      <c r="A183" s="28"/>
      <c r="B183" s="29"/>
      <c r="C183" s="4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26" t="s">
        <v>322</v>
      </c>
      <c r="Q183" s="26" t="s">
        <v>323</v>
      </c>
      <c r="R183" s="84">
        <v>1.03</v>
      </c>
      <c r="S183" s="55"/>
    </row>
    <row r="184" spans="1:19" s="27" customFormat="1" ht="39" thickBot="1">
      <c r="A184" s="28"/>
      <c r="B184" s="29"/>
      <c r="C184" s="4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26" t="s">
        <v>324</v>
      </c>
      <c r="Q184" s="26" t="s">
        <v>325</v>
      </c>
      <c r="R184" s="26">
        <v>1.8</v>
      </c>
      <c r="S184" s="55"/>
    </row>
    <row r="185" spans="1:19" s="27" customFormat="1" ht="77.25" thickBot="1">
      <c r="A185" s="28"/>
      <c r="B185" s="29"/>
      <c r="C185" s="4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26" t="s">
        <v>326</v>
      </c>
      <c r="Q185" s="26" t="s">
        <v>315</v>
      </c>
      <c r="R185" s="26" t="s">
        <v>315</v>
      </c>
      <c r="S185" s="55">
        <v>1</v>
      </c>
    </row>
    <row r="186" spans="1:19" s="27" customFormat="1" ht="26.25" thickBot="1">
      <c r="A186" s="28"/>
      <c r="B186" s="29"/>
      <c r="C186" s="4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26" t="s">
        <v>327</v>
      </c>
      <c r="Q186" s="55">
        <v>1</v>
      </c>
      <c r="R186" s="55">
        <v>1</v>
      </c>
      <c r="S186" s="55">
        <v>1</v>
      </c>
    </row>
    <row r="187" spans="1:19" s="27" customFormat="1" ht="64.5" thickBot="1">
      <c r="A187" s="28"/>
      <c r="B187" s="29"/>
      <c r="C187" s="4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26" t="s">
        <v>328</v>
      </c>
      <c r="Q187" s="55">
        <v>0.8</v>
      </c>
      <c r="R187" s="26">
        <v>0</v>
      </c>
      <c r="S187" s="55"/>
    </row>
    <row r="188" spans="1:19" s="27" customFormat="1" ht="51.75" thickBot="1">
      <c r="A188" s="28"/>
      <c r="B188" s="29"/>
      <c r="C188" s="4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26" t="s">
        <v>329</v>
      </c>
      <c r="Q188" s="26" t="s">
        <v>315</v>
      </c>
      <c r="R188" s="26" t="s">
        <v>315</v>
      </c>
      <c r="S188" s="55">
        <v>1</v>
      </c>
    </row>
    <row r="189" spans="1:19" s="27" customFormat="1" ht="64.5" thickBot="1">
      <c r="A189" s="28"/>
      <c r="B189" s="29"/>
      <c r="C189" s="4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26" t="s">
        <v>330</v>
      </c>
      <c r="Q189" s="26" t="s">
        <v>315</v>
      </c>
      <c r="R189" s="26" t="s">
        <v>315</v>
      </c>
      <c r="S189" s="55">
        <v>1</v>
      </c>
    </row>
    <row r="190" spans="1:19" s="27" customFormat="1" ht="179.25" thickBot="1">
      <c r="A190" s="28"/>
      <c r="B190" s="29"/>
      <c r="C190" s="4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26" t="s">
        <v>331</v>
      </c>
      <c r="Q190" s="26" t="s">
        <v>332</v>
      </c>
      <c r="R190" s="26" t="s">
        <v>363</v>
      </c>
      <c r="S190" s="55">
        <v>2.2</v>
      </c>
    </row>
    <row r="191" spans="1:19" s="27" customFormat="1" ht="64.5" thickBot="1">
      <c r="A191" s="42"/>
      <c r="B191" s="39" t="s">
        <v>333</v>
      </c>
      <c r="C191" s="40"/>
      <c r="D191" s="48">
        <v>0</v>
      </c>
      <c r="E191" s="48">
        <v>0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2"/>
      <c r="Q191" s="42"/>
      <c r="R191" s="42"/>
      <c r="S191" s="42"/>
    </row>
    <row r="192" spans="1:19" s="27" customFormat="1" ht="115.5" thickBot="1">
      <c r="A192" s="42"/>
      <c r="B192" s="39" t="s">
        <v>334</v>
      </c>
      <c r="C192" s="40"/>
      <c r="D192" s="48">
        <v>56353</v>
      </c>
      <c r="E192" s="48">
        <v>56353.8</v>
      </c>
      <c r="F192" s="48"/>
      <c r="G192" s="48"/>
      <c r="H192" s="48">
        <v>5349.2</v>
      </c>
      <c r="I192" s="48">
        <v>5349.2</v>
      </c>
      <c r="J192" s="48">
        <v>51003.8</v>
      </c>
      <c r="K192" s="48">
        <v>51003.8</v>
      </c>
      <c r="L192" s="48"/>
      <c r="M192" s="48"/>
      <c r="N192" s="48">
        <v>100</v>
      </c>
      <c r="O192" s="48">
        <v>99.9</v>
      </c>
      <c r="P192" s="42"/>
      <c r="Q192" s="42"/>
      <c r="R192" s="42"/>
      <c r="S192" s="42"/>
    </row>
    <row r="193" spans="1:19" s="27" customFormat="1" ht="51.75" thickBot="1">
      <c r="A193" s="42"/>
      <c r="B193" s="39" t="s">
        <v>335</v>
      </c>
      <c r="C193" s="40"/>
      <c r="D193" s="48">
        <v>4871.2</v>
      </c>
      <c r="E193" s="48">
        <v>4871.2</v>
      </c>
      <c r="F193" s="48"/>
      <c r="G193" s="48"/>
      <c r="H193" s="48"/>
      <c r="I193" s="48"/>
      <c r="J193" s="48">
        <v>4871.2</v>
      </c>
      <c r="K193" s="48">
        <v>4871.2</v>
      </c>
      <c r="L193" s="48"/>
      <c r="M193" s="48"/>
      <c r="N193" s="48">
        <v>100</v>
      </c>
      <c r="O193" s="48">
        <v>100</v>
      </c>
      <c r="P193" s="42"/>
      <c r="Q193" s="42"/>
      <c r="R193" s="42"/>
      <c r="S193" s="42"/>
    </row>
    <row r="194" spans="1:19" s="27" customFormat="1" ht="64.5" thickBot="1">
      <c r="A194" s="42"/>
      <c r="B194" s="39" t="s">
        <v>336</v>
      </c>
      <c r="C194" s="40"/>
      <c r="D194" s="48">
        <v>388</v>
      </c>
      <c r="E194" s="48">
        <v>388</v>
      </c>
      <c r="F194" s="48"/>
      <c r="G194" s="48"/>
      <c r="H194" s="48"/>
      <c r="I194" s="48"/>
      <c r="J194" s="48">
        <v>388</v>
      </c>
      <c r="K194" s="48">
        <v>388</v>
      </c>
      <c r="L194" s="48"/>
      <c r="M194" s="48"/>
      <c r="N194" s="48">
        <v>100</v>
      </c>
      <c r="O194" s="48">
        <v>100</v>
      </c>
      <c r="P194" s="42"/>
      <c r="Q194" s="42"/>
      <c r="R194" s="42"/>
      <c r="S194" s="42"/>
    </row>
    <row r="195" spans="1:19" s="27" customFormat="1" ht="128.25" thickBot="1">
      <c r="A195" s="42"/>
      <c r="B195" s="39" t="s">
        <v>337</v>
      </c>
      <c r="C195" s="40"/>
      <c r="D195" s="48">
        <v>377</v>
      </c>
      <c r="E195" s="48">
        <v>377</v>
      </c>
      <c r="F195" s="48"/>
      <c r="G195" s="48"/>
      <c r="H195" s="48"/>
      <c r="I195" s="48"/>
      <c r="J195" s="48">
        <v>377</v>
      </c>
      <c r="K195" s="48">
        <v>377</v>
      </c>
      <c r="L195" s="48"/>
      <c r="M195" s="48"/>
      <c r="N195" s="48">
        <v>100</v>
      </c>
      <c r="O195" s="48">
        <v>100</v>
      </c>
      <c r="P195" s="42"/>
      <c r="Q195" s="42"/>
      <c r="R195" s="42"/>
      <c r="S195" s="42"/>
    </row>
    <row r="196" spans="1:19" s="27" customFormat="1" ht="166.5" thickBot="1">
      <c r="A196" s="42"/>
      <c r="B196" s="39" t="s">
        <v>338</v>
      </c>
      <c r="C196" s="40"/>
      <c r="D196" s="48">
        <v>120</v>
      </c>
      <c r="E196" s="48">
        <v>120</v>
      </c>
      <c r="F196" s="48"/>
      <c r="G196" s="48"/>
      <c r="H196" s="48"/>
      <c r="I196" s="48"/>
      <c r="J196" s="48">
        <v>120</v>
      </c>
      <c r="K196" s="48">
        <v>120</v>
      </c>
      <c r="L196" s="48"/>
      <c r="M196" s="48"/>
      <c r="N196" s="48">
        <v>100</v>
      </c>
      <c r="O196" s="48">
        <v>100</v>
      </c>
      <c r="P196" s="42"/>
      <c r="Q196" s="42"/>
      <c r="R196" s="42"/>
      <c r="S196" s="42"/>
    </row>
    <row r="197" spans="1:19" s="27" customFormat="1" ht="64.5" thickBot="1">
      <c r="A197" s="42"/>
      <c r="B197" s="39" t="s">
        <v>339</v>
      </c>
      <c r="C197" s="40"/>
      <c r="D197" s="48">
        <v>41.3</v>
      </c>
      <c r="E197" s="48">
        <v>41.3</v>
      </c>
      <c r="F197" s="48"/>
      <c r="G197" s="48"/>
      <c r="H197" s="48">
        <v>41.3</v>
      </c>
      <c r="I197" s="48">
        <v>41.3</v>
      </c>
      <c r="J197" s="48"/>
      <c r="K197" s="48"/>
      <c r="L197" s="48"/>
      <c r="M197" s="48"/>
      <c r="N197" s="48">
        <v>100</v>
      </c>
      <c r="O197" s="48">
        <v>100</v>
      </c>
      <c r="P197" s="42"/>
      <c r="Q197" s="42"/>
      <c r="R197" s="42"/>
      <c r="S197" s="42"/>
    </row>
    <row r="198" spans="1:19" s="27" customFormat="1" ht="54.75" customHeight="1" thickBot="1">
      <c r="A198" s="23">
        <v>12</v>
      </c>
      <c r="B198" s="24" t="s">
        <v>340</v>
      </c>
      <c r="C198" s="95" t="s">
        <v>144</v>
      </c>
      <c r="D198" s="54">
        <f>SUM(F198+H198+J198+L198)</f>
        <v>55471.299999999996</v>
      </c>
      <c r="E198" s="54">
        <f>SUM(G198+I198+K198+M198)</f>
        <v>55471.299999999996</v>
      </c>
      <c r="F198" s="54"/>
      <c r="G198" s="54"/>
      <c r="H198" s="54">
        <v>882.7</v>
      </c>
      <c r="I198" s="54">
        <v>882.7</v>
      </c>
      <c r="J198" s="54">
        <v>54588.6</v>
      </c>
      <c r="K198" s="54">
        <v>54588.6</v>
      </c>
      <c r="L198" s="54"/>
      <c r="M198" s="54"/>
      <c r="N198" s="54">
        <v>100</v>
      </c>
      <c r="O198" s="54">
        <v>100</v>
      </c>
      <c r="P198" s="26"/>
      <c r="Q198" s="26"/>
      <c r="R198" s="26"/>
      <c r="S198" s="26"/>
    </row>
    <row r="199" spans="1:19" s="27" customFormat="1" ht="90" thickBot="1">
      <c r="A199" s="42"/>
      <c r="B199" s="39" t="s">
        <v>341</v>
      </c>
      <c r="C199" s="40"/>
      <c r="D199" s="48">
        <v>22.3</v>
      </c>
      <c r="E199" s="48">
        <v>22.3</v>
      </c>
      <c r="F199" s="48"/>
      <c r="G199" s="48"/>
      <c r="H199" s="48">
        <v>22.3</v>
      </c>
      <c r="I199" s="48">
        <v>22.3</v>
      </c>
      <c r="J199" s="48">
        <v>0</v>
      </c>
      <c r="K199" s="48">
        <v>0</v>
      </c>
      <c r="L199" s="48"/>
      <c r="M199" s="48"/>
      <c r="N199" s="48">
        <v>100</v>
      </c>
      <c r="O199" s="48">
        <v>100</v>
      </c>
      <c r="P199" s="42" t="s">
        <v>342</v>
      </c>
      <c r="Q199" s="42">
        <v>20</v>
      </c>
      <c r="R199" s="42">
        <v>20</v>
      </c>
      <c r="S199" s="42">
        <v>100</v>
      </c>
    </row>
    <row r="200" spans="1:19" s="27" customFormat="1" ht="64.5" thickBot="1">
      <c r="A200" s="28"/>
      <c r="B200" s="29"/>
      <c r="C200" s="4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26" t="s">
        <v>343</v>
      </c>
      <c r="Q200" s="42">
        <v>20</v>
      </c>
      <c r="R200" s="42">
        <v>20</v>
      </c>
      <c r="S200" s="26">
        <v>100</v>
      </c>
    </row>
    <row r="201" spans="1:19" s="27" customFormat="1" ht="90" thickBot="1">
      <c r="A201" s="42"/>
      <c r="B201" s="39" t="s">
        <v>344</v>
      </c>
      <c r="C201" s="40"/>
      <c r="D201" s="48">
        <v>52.9</v>
      </c>
      <c r="E201" s="48">
        <v>52.9</v>
      </c>
      <c r="F201" s="48"/>
      <c r="G201" s="48"/>
      <c r="H201" s="48">
        <v>52.9</v>
      </c>
      <c r="I201" s="48">
        <v>52.9</v>
      </c>
      <c r="J201" s="48">
        <v>0</v>
      </c>
      <c r="K201" s="48">
        <v>0</v>
      </c>
      <c r="L201" s="48"/>
      <c r="M201" s="48"/>
      <c r="N201" s="48">
        <v>100</v>
      </c>
      <c r="O201" s="48">
        <v>100</v>
      </c>
      <c r="P201" s="42" t="s">
        <v>345</v>
      </c>
      <c r="Q201" s="42">
        <v>20</v>
      </c>
      <c r="R201" s="42">
        <v>20</v>
      </c>
      <c r="S201" s="42">
        <v>100</v>
      </c>
    </row>
    <row r="202" spans="1:19" s="27" customFormat="1" ht="77.25" thickBot="1">
      <c r="A202" s="28"/>
      <c r="B202" s="29"/>
      <c r="C202" s="4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26" t="s">
        <v>346</v>
      </c>
      <c r="Q202" s="42">
        <v>20</v>
      </c>
      <c r="R202" s="42">
        <v>20</v>
      </c>
      <c r="S202" s="26">
        <v>100</v>
      </c>
    </row>
    <row r="203" spans="1:19" s="27" customFormat="1" ht="65.25" thickBot="1">
      <c r="A203" s="38"/>
      <c r="B203" s="39"/>
      <c r="C203" s="40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85" t="s">
        <v>347</v>
      </c>
      <c r="Q203" s="42">
        <v>20</v>
      </c>
      <c r="R203" s="42">
        <v>20</v>
      </c>
      <c r="S203" s="56">
        <v>100</v>
      </c>
    </row>
    <row r="204" spans="1:19" s="27" customFormat="1" ht="87" customHeight="1" thickBot="1">
      <c r="A204" s="86"/>
      <c r="B204" s="87" t="s">
        <v>348</v>
      </c>
      <c r="C204" s="88"/>
      <c r="D204" s="89">
        <v>40089.7</v>
      </c>
      <c r="E204" s="89">
        <v>40089.7</v>
      </c>
      <c r="F204" s="89"/>
      <c r="G204" s="89"/>
      <c r="H204" s="89">
        <v>346</v>
      </c>
      <c r="I204" s="89">
        <v>346</v>
      </c>
      <c r="J204" s="89">
        <v>39743.7</v>
      </c>
      <c r="K204" s="89">
        <v>39743.7</v>
      </c>
      <c r="L204" s="89"/>
      <c r="M204" s="89"/>
      <c r="N204" s="89">
        <v>100</v>
      </c>
      <c r="O204" s="89">
        <v>100</v>
      </c>
      <c r="P204" s="86"/>
      <c r="Q204" s="86"/>
      <c r="R204" s="86"/>
      <c r="S204" s="86"/>
    </row>
    <row r="205" spans="1:19" s="27" customFormat="1" ht="51.75" customHeight="1" thickBot="1">
      <c r="A205" s="86"/>
      <c r="B205" s="87" t="s">
        <v>362</v>
      </c>
      <c r="C205" s="88"/>
      <c r="D205" s="89">
        <v>14769.7</v>
      </c>
      <c r="E205" s="89">
        <v>14769.7</v>
      </c>
      <c r="F205" s="89"/>
      <c r="G205" s="89"/>
      <c r="H205" s="89"/>
      <c r="I205" s="89"/>
      <c r="J205" s="89">
        <v>14769.7</v>
      </c>
      <c r="K205" s="89">
        <v>14769.7</v>
      </c>
      <c r="L205" s="89"/>
      <c r="M205" s="89"/>
      <c r="N205" s="89">
        <v>100</v>
      </c>
      <c r="O205" s="89">
        <v>100</v>
      </c>
      <c r="P205" s="86"/>
      <c r="Q205" s="86"/>
      <c r="R205" s="86"/>
      <c r="S205" s="86"/>
    </row>
    <row r="206" spans="2:15" s="27" customFormat="1" ht="15">
      <c r="B206" s="90"/>
      <c r="C206" s="91"/>
      <c r="N206" s="91"/>
      <c r="O206" s="91"/>
    </row>
    <row r="207" spans="2:15" s="27" customFormat="1" ht="15">
      <c r="B207" s="92" t="s">
        <v>349</v>
      </c>
      <c r="C207" s="91"/>
      <c r="N207" s="91"/>
      <c r="O207" s="91"/>
    </row>
    <row r="208" spans="2:15" s="27" customFormat="1" ht="15">
      <c r="B208" s="92" t="s">
        <v>365</v>
      </c>
      <c r="C208" s="91"/>
      <c r="N208" s="91"/>
      <c r="O208" s="91"/>
    </row>
    <row r="209" spans="2:15" s="27" customFormat="1" ht="15">
      <c r="B209" s="92" t="s">
        <v>350</v>
      </c>
      <c r="C209" s="91"/>
      <c r="N209" s="91"/>
      <c r="O209" s="91"/>
    </row>
    <row r="210" spans="2:15" s="27" customFormat="1" ht="15">
      <c r="B210" s="92" t="s">
        <v>366</v>
      </c>
      <c r="C210" s="91"/>
      <c r="N210" s="91"/>
      <c r="O210" s="91"/>
    </row>
    <row r="211" spans="2:15" s="27" customFormat="1" ht="15">
      <c r="B211" s="92" t="s">
        <v>351</v>
      </c>
      <c r="C211" s="91"/>
      <c r="G211" s="13" t="s">
        <v>352</v>
      </c>
      <c r="N211" s="91"/>
      <c r="O211" s="91"/>
    </row>
    <row r="212" spans="2:15" s="27" customFormat="1" ht="15">
      <c r="B212" s="92"/>
      <c r="C212" s="91"/>
      <c r="N212" s="91"/>
      <c r="O212" s="91"/>
    </row>
    <row r="213" spans="3:15" ht="15">
      <c r="C213" s="10"/>
      <c r="N213" s="10"/>
      <c r="O213" s="10"/>
    </row>
  </sheetData>
  <sheetProtection/>
  <mergeCells count="585">
    <mergeCell ref="L1:N1"/>
    <mergeCell ref="D3:M3"/>
    <mergeCell ref="Q1:S1"/>
    <mergeCell ref="A2:S2"/>
    <mergeCell ref="A3:A7"/>
    <mergeCell ref="B3:B7"/>
    <mergeCell ref="N3:O6"/>
    <mergeCell ref="P3:P7"/>
    <mergeCell ref="Q3:Q7"/>
    <mergeCell ref="R3:R7"/>
    <mergeCell ref="S3:S7"/>
    <mergeCell ref="D4:E6"/>
    <mergeCell ref="F4:M4"/>
    <mergeCell ref="F5:G6"/>
    <mergeCell ref="H5:I6"/>
    <mergeCell ref="J5:K6"/>
    <mergeCell ref="L5:M6"/>
    <mergeCell ref="J11:J12"/>
    <mergeCell ref="K11:K12"/>
    <mergeCell ref="C3:C7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11:N12"/>
    <mergeCell ref="O11:O12"/>
    <mergeCell ref="P11:P12"/>
    <mergeCell ref="Q11:Q12"/>
    <mergeCell ref="R11:R12"/>
    <mergeCell ref="S11:S12"/>
    <mergeCell ref="C94:C95"/>
    <mergeCell ref="C96:C97"/>
    <mergeCell ref="D27:D28"/>
    <mergeCell ref="E27:E28"/>
    <mergeCell ref="F27:F28"/>
    <mergeCell ref="G27:G28"/>
    <mergeCell ref="L11:L12"/>
    <mergeCell ref="M11:M12"/>
    <mergeCell ref="P27:P28"/>
    <mergeCell ref="Q27:Q28"/>
    <mergeCell ref="H27:H28"/>
    <mergeCell ref="I27:I28"/>
    <mergeCell ref="J27:J28"/>
    <mergeCell ref="K27:K28"/>
    <mergeCell ref="L27:L28"/>
    <mergeCell ref="M27:M28"/>
    <mergeCell ref="N27:N28"/>
    <mergeCell ref="O27:O28"/>
    <mergeCell ref="A27:A28"/>
    <mergeCell ref="C27:C28"/>
    <mergeCell ref="R27:R28"/>
    <mergeCell ref="S27:S28"/>
    <mergeCell ref="A29:A30"/>
    <mergeCell ref="C29:C30"/>
    <mergeCell ref="D29:D30"/>
    <mergeCell ref="E29:E30"/>
    <mergeCell ref="F29:F30"/>
    <mergeCell ref="G29:G30"/>
    <mergeCell ref="H29:H30"/>
    <mergeCell ref="I29:I30"/>
    <mergeCell ref="R29:R30"/>
    <mergeCell ref="S29:S30"/>
    <mergeCell ref="E33:E34"/>
    <mergeCell ref="H33:H34"/>
    <mergeCell ref="I33:I34"/>
    <mergeCell ref="H31:H32"/>
    <mergeCell ref="I31:I32"/>
    <mergeCell ref="J31:J32"/>
    <mergeCell ref="J29:J30"/>
    <mergeCell ref="K29:K30"/>
    <mergeCell ref="F31:F32"/>
    <mergeCell ref="G31:G32"/>
    <mergeCell ref="P29:P30"/>
    <mergeCell ref="Q29:Q30"/>
    <mergeCell ref="L29:L30"/>
    <mergeCell ref="M29:M30"/>
    <mergeCell ref="N29:N30"/>
    <mergeCell ref="O29:O30"/>
    <mergeCell ref="A31:A32"/>
    <mergeCell ref="C31:C32"/>
    <mergeCell ref="D31:D32"/>
    <mergeCell ref="E31:E32"/>
    <mergeCell ref="M31:M32"/>
    <mergeCell ref="N31:N32"/>
    <mergeCell ref="O31:O32"/>
    <mergeCell ref="P31:P32"/>
    <mergeCell ref="S31:S32"/>
    <mergeCell ref="A33:A34"/>
    <mergeCell ref="C33:C34"/>
    <mergeCell ref="D33:D34"/>
    <mergeCell ref="F33:F34"/>
    <mergeCell ref="G33:G34"/>
    <mergeCell ref="J33:J34"/>
    <mergeCell ref="K33:K34"/>
    <mergeCell ref="K31:K32"/>
    <mergeCell ref="L31:L32"/>
    <mergeCell ref="P33:P34"/>
    <mergeCell ref="Q33:Q34"/>
    <mergeCell ref="Q31:Q32"/>
    <mergeCell ref="R31:R32"/>
    <mergeCell ref="L33:L34"/>
    <mergeCell ref="M33:M34"/>
    <mergeCell ref="N33:N34"/>
    <mergeCell ref="O33:O34"/>
    <mergeCell ref="R33:R34"/>
    <mergeCell ref="S33:S34"/>
    <mergeCell ref="A35:A36"/>
    <mergeCell ref="C35:C36"/>
    <mergeCell ref="D35:D36"/>
    <mergeCell ref="E35:E36"/>
    <mergeCell ref="F35:F36"/>
    <mergeCell ref="G35:G36"/>
    <mergeCell ref="H35:H36"/>
    <mergeCell ref="I35:I36"/>
    <mergeCell ref="L35:L36"/>
    <mergeCell ref="M35:M36"/>
    <mergeCell ref="N35:N36"/>
    <mergeCell ref="O35:O36"/>
    <mergeCell ref="F37:F38"/>
    <mergeCell ref="G37:G38"/>
    <mergeCell ref="J35:J36"/>
    <mergeCell ref="K35:K36"/>
    <mergeCell ref="A37:A38"/>
    <mergeCell ref="C37:C38"/>
    <mergeCell ref="D37:D38"/>
    <mergeCell ref="E37:E38"/>
    <mergeCell ref="P35:P36"/>
    <mergeCell ref="Q35:Q36"/>
    <mergeCell ref="R35:R36"/>
    <mergeCell ref="S35:S36"/>
    <mergeCell ref="P37:P38"/>
    <mergeCell ref="Q37:Q38"/>
    <mergeCell ref="R37:R38"/>
    <mergeCell ref="S37:S38"/>
    <mergeCell ref="F39:F40"/>
    <mergeCell ref="G39:G40"/>
    <mergeCell ref="N37:N38"/>
    <mergeCell ref="O37:O38"/>
    <mergeCell ref="H37:H38"/>
    <mergeCell ref="I37:I38"/>
    <mergeCell ref="J37:J38"/>
    <mergeCell ref="K37:K38"/>
    <mergeCell ref="L37:L38"/>
    <mergeCell ref="M37:M38"/>
    <mergeCell ref="A39:A40"/>
    <mergeCell ref="C39:C40"/>
    <mergeCell ref="D39:D40"/>
    <mergeCell ref="E39:E40"/>
    <mergeCell ref="P39:P40"/>
    <mergeCell ref="Q39:Q40"/>
    <mergeCell ref="R39:R40"/>
    <mergeCell ref="S39:S40"/>
    <mergeCell ref="F41:F42"/>
    <mergeCell ref="G41:G42"/>
    <mergeCell ref="N39:N40"/>
    <mergeCell ref="O39:O40"/>
    <mergeCell ref="H39:H40"/>
    <mergeCell ref="I39:I40"/>
    <mergeCell ref="J39:J40"/>
    <mergeCell ref="K39:K40"/>
    <mergeCell ref="L39:L40"/>
    <mergeCell ref="M39:M40"/>
    <mergeCell ref="A41:A42"/>
    <mergeCell ref="C41:C42"/>
    <mergeCell ref="D41:D42"/>
    <mergeCell ref="E41:E42"/>
    <mergeCell ref="Q41:Q42"/>
    <mergeCell ref="R41:R42"/>
    <mergeCell ref="S41:S42"/>
    <mergeCell ref="H41:H42"/>
    <mergeCell ref="I41:I42"/>
    <mergeCell ref="J41:J42"/>
    <mergeCell ref="K41:K42"/>
    <mergeCell ref="L41:L42"/>
    <mergeCell ref="M41:M42"/>
    <mergeCell ref="J43:J44"/>
    <mergeCell ref="N41:N42"/>
    <mergeCell ref="O41:O42"/>
    <mergeCell ref="P41:P42"/>
    <mergeCell ref="P43:P44"/>
    <mergeCell ref="F43:F44"/>
    <mergeCell ref="G43:G44"/>
    <mergeCell ref="H43:H44"/>
    <mergeCell ref="I43:I44"/>
    <mergeCell ref="A43:A44"/>
    <mergeCell ref="C43:C44"/>
    <mergeCell ref="D43:D44"/>
    <mergeCell ref="E43:E44"/>
    <mergeCell ref="Q43:Q44"/>
    <mergeCell ref="K43:K44"/>
    <mergeCell ref="L43:L44"/>
    <mergeCell ref="M43:M44"/>
    <mergeCell ref="N43:N44"/>
    <mergeCell ref="O43:O44"/>
    <mergeCell ref="R43:R44"/>
    <mergeCell ref="S43:S44"/>
    <mergeCell ref="A69:A70"/>
    <mergeCell ref="C69:C70"/>
    <mergeCell ref="D69:D70"/>
    <mergeCell ref="E69:E70"/>
    <mergeCell ref="F69:F70"/>
    <mergeCell ref="G69:G70"/>
    <mergeCell ref="H69:H70"/>
    <mergeCell ref="I69:I70"/>
    <mergeCell ref="L69:L70"/>
    <mergeCell ref="M69:M70"/>
    <mergeCell ref="N69:N70"/>
    <mergeCell ref="O69:O70"/>
    <mergeCell ref="H75:H76"/>
    <mergeCell ref="I75:I76"/>
    <mergeCell ref="J69:J70"/>
    <mergeCell ref="K69:K70"/>
    <mergeCell ref="D75:D76"/>
    <mergeCell ref="E75:E76"/>
    <mergeCell ref="F75:F76"/>
    <mergeCell ref="G75:G76"/>
    <mergeCell ref="N71:N72"/>
    <mergeCell ref="O71:O72"/>
    <mergeCell ref="P71:P72"/>
    <mergeCell ref="Q71:Q72"/>
    <mergeCell ref="P69:P70"/>
    <mergeCell ref="Q69:Q70"/>
    <mergeCell ref="R69:R70"/>
    <mergeCell ref="S69:S70"/>
    <mergeCell ref="L71:L72"/>
    <mergeCell ref="M71:M72"/>
    <mergeCell ref="A71:A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R71:R72"/>
    <mergeCell ref="S71:S72"/>
    <mergeCell ref="A73:A74"/>
    <mergeCell ref="C73:C74"/>
    <mergeCell ref="D73:D74"/>
    <mergeCell ref="E73:E74"/>
    <mergeCell ref="F73:F74"/>
    <mergeCell ref="G73:G74"/>
    <mergeCell ref="H73:H74"/>
    <mergeCell ref="I73:I74"/>
    <mergeCell ref="R73:R74"/>
    <mergeCell ref="S73:S74"/>
    <mergeCell ref="A75:A76"/>
    <mergeCell ref="C75:C76"/>
    <mergeCell ref="P75:P76"/>
    <mergeCell ref="Q75:Q76"/>
    <mergeCell ref="R75:R76"/>
    <mergeCell ref="S75:S76"/>
    <mergeCell ref="J73:J74"/>
    <mergeCell ref="K73:K74"/>
    <mergeCell ref="F77:F78"/>
    <mergeCell ref="G77:G78"/>
    <mergeCell ref="P73:P74"/>
    <mergeCell ref="Q73:Q74"/>
    <mergeCell ref="L73:L74"/>
    <mergeCell ref="M73:M74"/>
    <mergeCell ref="N73:N74"/>
    <mergeCell ref="O73:O74"/>
    <mergeCell ref="N75:N76"/>
    <mergeCell ref="O75:O76"/>
    <mergeCell ref="A77:A78"/>
    <mergeCell ref="C77:C78"/>
    <mergeCell ref="D77:D78"/>
    <mergeCell ref="E77:E78"/>
    <mergeCell ref="J75:J76"/>
    <mergeCell ref="K75:K76"/>
    <mergeCell ref="L75:L76"/>
    <mergeCell ref="M75:M76"/>
    <mergeCell ref="P77:P78"/>
    <mergeCell ref="Q77:Q78"/>
    <mergeCell ref="R77:R78"/>
    <mergeCell ref="S77:S78"/>
    <mergeCell ref="F79:F80"/>
    <mergeCell ref="G79:G80"/>
    <mergeCell ref="N77:N78"/>
    <mergeCell ref="O77:O78"/>
    <mergeCell ref="H77:H78"/>
    <mergeCell ref="I77:I78"/>
    <mergeCell ref="J77:J78"/>
    <mergeCell ref="K77:K78"/>
    <mergeCell ref="L77:L78"/>
    <mergeCell ref="M77:M78"/>
    <mergeCell ref="A79:A80"/>
    <mergeCell ref="C79:C80"/>
    <mergeCell ref="D79:D80"/>
    <mergeCell ref="E79:E80"/>
    <mergeCell ref="P79:P80"/>
    <mergeCell ref="Q79:Q80"/>
    <mergeCell ref="R79:R80"/>
    <mergeCell ref="S79:S80"/>
    <mergeCell ref="F81:F82"/>
    <mergeCell ref="G81:G82"/>
    <mergeCell ref="N79:N80"/>
    <mergeCell ref="O79:O80"/>
    <mergeCell ref="H79:H80"/>
    <mergeCell ref="I79:I80"/>
    <mergeCell ref="J79:J80"/>
    <mergeCell ref="K79:K80"/>
    <mergeCell ref="L79:L80"/>
    <mergeCell ref="M79:M80"/>
    <mergeCell ref="A81:A82"/>
    <mergeCell ref="C81:C82"/>
    <mergeCell ref="D81:D82"/>
    <mergeCell ref="E81:E82"/>
    <mergeCell ref="P81:P82"/>
    <mergeCell ref="Q81:Q82"/>
    <mergeCell ref="R81:R82"/>
    <mergeCell ref="S81:S82"/>
    <mergeCell ref="F83:F84"/>
    <mergeCell ref="G83:G84"/>
    <mergeCell ref="N81:N82"/>
    <mergeCell ref="O81:O82"/>
    <mergeCell ref="H81:H82"/>
    <mergeCell ref="I81:I82"/>
    <mergeCell ref="J81:J82"/>
    <mergeCell ref="K81:K82"/>
    <mergeCell ref="L81:L82"/>
    <mergeCell ref="M81:M82"/>
    <mergeCell ref="A83:A84"/>
    <mergeCell ref="C83:C84"/>
    <mergeCell ref="D83:D84"/>
    <mergeCell ref="E83:E84"/>
    <mergeCell ref="R83:R84"/>
    <mergeCell ref="S83:S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N94:N95"/>
    <mergeCell ref="O94:O95"/>
    <mergeCell ref="A94:A95"/>
    <mergeCell ref="D94:D95"/>
    <mergeCell ref="E94:E95"/>
    <mergeCell ref="F94:F95"/>
    <mergeCell ref="G94:G95"/>
    <mergeCell ref="H94:H95"/>
    <mergeCell ref="I94:I95"/>
    <mergeCell ref="A91:A92"/>
    <mergeCell ref="B91:B92"/>
    <mergeCell ref="C91:C92"/>
    <mergeCell ref="J94:J95"/>
    <mergeCell ref="K94:K95"/>
    <mergeCell ref="L94:L95"/>
    <mergeCell ref="M94:M95"/>
    <mergeCell ref="S96:S97"/>
    <mergeCell ref="H96:H97"/>
    <mergeCell ref="I96:I97"/>
    <mergeCell ref="J96:J97"/>
    <mergeCell ref="K96:K97"/>
    <mergeCell ref="L96:L97"/>
    <mergeCell ref="O96:O97"/>
    <mergeCell ref="P96:P97"/>
    <mergeCell ref="Q96:Q97"/>
    <mergeCell ref="R96:R97"/>
    <mergeCell ref="N96:N97"/>
    <mergeCell ref="M96:M97"/>
    <mergeCell ref="A96:A97"/>
    <mergeCell ref="D96:D97"/>
    <mergeCell ref="E96:E97"/>
    <mergeCell ref="F96:F97"/>
    <mergeCell ref="G96:G97"/>
    <mergeCell ref="F101:F102"/>
    <mergeCell ref="G101:G102"/>
    <mergeCell ref="A98:A99"/>
    <mergeCell ref="B98:B99"/>
    <mergeCell ref="C98:C99"/>
    <mergeCell ref="A101:A102"/>
    <mergeCell ref="B101:B102"/>
    <mergeCell ref="D101:D102"/>
    <mergeCell ref="E101:E102"/>
    <mergeCell ref="P98:P99"/>
    <mergeCell ref="Q98:Q99"/>
    <mergeCell ref="R98:R99"/>
    <mergeCell ref="S98:S99"/>
    <mergeCell ref="P101:P102"/>
    <mergeCell ref="Q101:Q102"/>
    <mergeCell ref="R101:R102"/>
    <mergeCell ref="S101:S102"/>
    <mergeCell ref="F103:F104"/>
    <mergeCell ref="G103:G104"/>
    <mergeCell ref="N101:N102"/>
    <mergeCell ref="O101:O102"/>
    <mergeCell ref="H101:H102"/>
    <mergeCell ref="I101:I102"/>
    <mergeCell ref="J101:J102"/>
    <mergeCell ref="K101:K102"/>
    <mergeCell ref="L101:L102"/>
    <mergeCell ref="M101:M102"/>
    <mergeCell ref="A103:A104"/>
    <mergeCell ref="B103:B104"/>
    <mergeCell ref="D103:D104"/>
    <mergeCell ref="E103:E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Q105:Q106"/>
    <mergeCell ref="R105:R106"/>
    <mergeCell ref="S105:S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A105:A106"/>
    <mergeCell ref="B105:B106"/>
    <mergeCell ref="D105:D106"/>
    <mergeCell ref="E105:E106"/>
    <mergeCell ref="F110:F111"/>
    <mergeCell ref="G110:G111"/>
    <mergeCell ref="A119:A120"/>
    <mergeCell ref="B119:B120"/>
    <mergeCell ref="D119:D120"/>
    <mergeCell ref="A110:A111"/>
    <mergeCell ref="B110:B111"/>
    <mergeCell ref="D110:D111"/>
    <mergeCell ref="E110:E111"/>
    <mergeCell ref="H110:H111"/>
    <mergeCell ref="I110:I111"/>
    <mergeCell ref="J110:J111"/>
    <mergeCell ref="K110:K111"/>
    <mergeCell ref="P110:P111"/>
    <mergeCell ref="Q110:Q111"/>
    <mergeCell ref="R110:R111"/>
    <mergeCell ref="S110:S111"/>
    <mergeCell ref="N110:N111"/>
    <mergeCell ref="O110:O111"/>
    <mergeCell ref="K119:K120"/>
    <mergeCell ref="L119:L120"/>
    <mergeCell ref="M119:M120"/>
    <mergeCell ref="N119:N120"/>
    <mergeCell ref="L110:L111"/>
    <mergeCell ref="M110:M111"/>
    <mergeCell ref="S119:S120"/>
    <mergeCell ref="A121:A123"/>
    <mergeCell ref="C121:C123"/>
    <mergeCell ref="S121:S123"/>
    <mergeCell ref="Q121:Q123"/>
    <mergeCell ref="R121:R123"/>
    <mergeCell ref="G119:G120"/>
    <mergeCell ref="H119:H120"/>
    <mergeCell ref="I119:I120"/>
    <mergeCell ref="J119:J120"/>
    <mergeCell ref="O119:O120"/>
    <mergeCell ref="P119:P120"/>
    <mergeCell ref="Q119:Q120"/>
    <mergeCell ref="R119:R120"/>
    <mergeCell ref="P121:P123"/>
    <mergeCell ref="G142:G144"/>
    <mergeCell ref="H142:H144"/>
    <mergeCell ref="I142:I144"/>
    <mergeCell ref="J142:J144"/>
    <mergeCell ref="B135:B136"/>
    <mergeCell ref="A142:A144"/>
    <mergeCell ref="D142:D144"/>
    <mergeCell ref="E142:E144"/>
    <mergeCell ref="S142:S144"/>
    <mergeCell ref="S146:S148"/>
    <mergeCell ref="K142:K144"/>
    <mergeCell ref="L142:L144"/>
    <mergeCell ref="M142:M144"/>
    <mergeCell ref="N142:N144"/>
    <mergeCell ref="O142:O144"/>
    <mergeCell ref="P142:P144"/>
    <mergeCell ref="Q142:Q144"/>
    <mergeCell ref="R142:R144"/>
    <mergeCell ref="M146:M148"/>
    <mergeCell ref="N146:N148"/>
    <mergeCell ref="A146:A148"/>
    <mergeCell ref="B146:B148"/>
    <mergeCell ref="D146:D148"/>
    <mergeCell ref="E146:E148"/>
    <mergeCell ref="Q146:Q148"/>
    <mergeCell ref="R146:R148"/>
    <mergeCell ref="I146:I148"/>
    <mergeCell ref="J146:J148"/>
    <mergeCell ref="K146:K148"/>
    <mergeCell ref="L146:L148"/>
    <mergeCell ref="P160:P161"/>
    <mergeCell ref="C162:C163"/>
    <mergeCell ref="H146:H148"/>
    <mergeCell ref="O146:O148"/>
    <mergeCell ref="F146:F148"/>
    <mergeCell ref="G146:G148"/>
    <mergeCell ref="A160:A161"/>
    <mergeCell ref="B160:B161"/>
    <mergeCell ref="C160:C161"/>
    <mergeCell ref="G162:G163"/>
    <mergeCell ref="Q160:Q161"/>
    <mergeCell ref="R160:R161"/>
    <mergeCell ref="S160:S161"/>
    <mergeCell ref="A162:A163"/>
    <mergeCell ref="B162:B163"/>
    <mergeCell ref="D162:D163"/>
    <mergeCell ref="E162:E163"/>
    <mergeCell ref="F162:F163"/>
    <mergeCell ref="O162:O163"/>
    <mergeCell ref="P162:P163"/>
    <mergeCell ref="Q162:Q163"/>
    <mergeCell ref="R162:R163"/>
    <mergeCell ref="S162:S163"/>
    <mergeCell ref="H162:H163"/>
    <mergeCell ref="I162:I163"/>
    <mergeCell ref="J162:J163"/>
    <mergeCell ref="K162:K163"/>
    <mergeCell ref="L162:L163"/>
    <mergeCell ref="N162:N163"/>
    <mergeCell ref="M162:M163"/>
    <mergeCell ref="A164:A165"/>
    <mergeCell ref="B164:B165"/>
    <mergeCell ref="D164:D165"/>
    <mergeCell ref="E164:E165"/>
    <mergeCell ref="C164:C165"/>
    <mergeCell ref="S164:S165"/>
    <mergeCell ref="H164:H165"/>
    <mergeCell ref="I164:I165"/>
    <mergeCell ref="J164:J165"/>
    <mergeCell ref="K164:K165"/>
    <mergeCell ref="L164:L165"/>
    <mergeCell ref="M164:M165"/>
    <mergeCell ref="F166:F167"/>
    <mergeCell ref="G166:G167"/>
    <mergeCell ref="C166:C167"/>
    <mergeCell ref="R164:R165"/>
    <mergeCell ref="F164:F165"/>
    <mergeCell ref="G164:G165"/>
    <mergeCell ref="A166:A167"/>
    <mergeCell ref="B166:B167"/>
    <mergeCell ref="D166:D167"/>
    <mergeCell ref="E166:E167"/>
    <mergeCell ref="R166:R167"/>
    <mergeCell ref="S166:S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N164:N165"/>
    <mergeCell ref="O164:O165"/>
    <mergeCell ref="P164:P165"/>
    <mergeCell ref="Q164:Q165"/>
    <mergeCell ref="C146:C148"/>
    <mergeCell ref="C101:C102"/>
    <mergeCell ref="C103:C104"/>
    <mergeCell ref="C105:C106"/>
    <mergeCell ref="C110:C111"/>
    <mergeCell ref="E119:E120"/>
    <mergeCell ref="F119:F120"/>
    <mergeCell ref="C119:C120"/>
    <mergeCell ref="C142:C144"/>
    <mergeCell ref="F142:F144"/>
  </mergeCells>
  <printOptions/>
  <pageMargins left="0.7086614173228347" right="0.7086614173228347" top="0.32" bottom="0.29" header="0.31496062992125984" footer="0.31496062992125984"/>
  <pageSetup horizontalDpi="600" verticalDpi="600" orientation="portrait" paperSize="9" scale="40" r:id="rId1"/>
  <rowBreaks count="2" manualBreakCount="2">
    <brk id="34" max="18" man="1"/>
    <brk id="18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nshilkova</dc:creator>
  <cp:keywords/>
  <dc:description/>
  <cp:lastModifiedBy>Econom22</cp:lastModifiedBy>
  <cp:lastPrinted>2016-02-02T11:45:33Z</cp:lastPrinted>
  <dcterms:created xsi:type="dcterms:W3CDTF">2012-01-17T11:26:32Z</dcterms:created>
  <dcterms:modified xsi:type="dcterms:W3CDTF">2016-03-11T14:41:34Z</dcterms:modified>
  <cp:category/>
  <cp:version/>
  <cp:contentType/>
  <cp:contentStatus/>
</cp:coreProperties>
</file>