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'Sheet2'!$A$1:$J$17</definedName>
  </definedNames>
  <calcPr fullCalcOnLoad="1"/>
</workbook>
</file>

<file path=xl/sharedStrings.xml><?xml version="1.0" encoding="utf-8"?>
<sst xmlns="http://schemas.openxmlformats.org/spreadsheetml/2006/main" count="49" uniqueCount="45">
  <si>
    <t>Иные межбюджетные трансферты</t>
  </si>
  <si>
    <t>20,33</t>
  </si>
  <si>
    <t>947</t>
  </si>
  <si>
    <t>Всего выбытий</t>
  </si>
  <si>
    <t>943</t>
  </si>
  <si>
    <t>20,39</t>
  </si>
  <si>
    <t>7  Служебный для выгрузки в МИНФИН</t>
  </si>
  <si>
    <t>Субсидии</t>
  </si>
  <si>
    <t>20,35</t>
  </si>
  <si>
    <t>№ листа / № строки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</si>
  <si>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</si>
  <si>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20,50</t>
  </si>
  <si>
    <t>Бюджеты городских и сельских поселений</t>
  </si>
  <si>
    <t>941</t>
  </si>
  <si>
    <t>3  3 Поступило бюджеты муниципальных районов</t>
  </si>
  <si>
    <t>6  6 Итого</t>
  </si>
  <si>
    <t>959</t>
  </si>
  <si>
    <t>20,42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</si>
  <si>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</si>
  <si>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</si>
  <si>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</si>
  <si>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</si>
  <si>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20,36</t>
  </si>
  <si>
    <t>20,32</t>
  </si>
  <si>
    <t>Наименование показателя</t>
  </si>
  <si>
    <t>Уменьшение внутренних заимствований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</si>
  <si>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</si>
  <si>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</si>
  <si>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</si>
  <si>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</si>
  <si>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20,51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</si>
  <si>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</si>
  <si>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</si>
  <si>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</si>
  <si>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</si>
  <si>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</si>
  <si>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958</t>
  </si>
  <si>
    <t>Код показателя</t>
  </si>
  <si>
    <t>950</t>
  </si>
  <si>
    <t>Таблица консолидируемых расчетов на 01.03.2013</t>
  </si>
  <si>
    <t>Начальник отдела финансов</t>
  </si>
  <si>
    <t>Е.Н.Гусева</t>
  </si>
  <si>
    <t>Главный бухгалтер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</si>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</sst>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4" fillId="0" borderId="0" xfId="0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25.57421875" style="0" customWidth="1"/>
    <col min="4" max="10" width="11.28125" style="0" customWidth="1"/>
    <col min="11" max="12" width="10.140625" style="0" customWidth="1"/>
  </cols>
  <sheetData>
    <row r="1" spans="1:12" ht="26.25" customHeight="1">
      <c r="A1" s="7"/>
      <c r="B1" s="6"/>
      <c r="C1" s="6"/>
      <c r="D1" s="6"/>
      <c r="E1" s="14" t="s">
        <v>28</v>
      </c>
      <c r="F1" s="6"/>
      <c r="G1" s="6"/>
      <c r="H1" s="6"/>
      <c r="I1" s="13"/>
      <c r="J1" s="6"/>
      <c r="K1" s="6"/>
      <c r="L1" s="6"/>
    </row>
    <row r="2" spans="1:12" ht="27" customHeight="1">
      <c r="A2" s="7"/>
      <c r="B2" s="6"/>
      <c r="C2" s="6"/>
      <c r="D2" s="6"/>
      <c r="E2" s="15" t="s">
        <v>39</v>
      </c>
      <c r="F2" s="6"/>
      <c r="G2" s="6"/>
      <c r="H2" s="6"/>
      <c r="I2" s="13"/>
      <c r="J2" s="6"/>
      <c r="K2" s="6"/>
      <c r="L2" s="6"/>
    </row>
    <row r="3" spans="1:12" ht="30.75" customHeight="1">
      <c r="A3" s="7" t="s">
        <v>32</v>
      </c>
      <c r="B3" s="6"/>
      <c r="C3" s="6"/>
      <c r="D3" s="6"/>
      <c r="E3" s="15" t="s">
        <v>44</v>
      </c>
      <c r="F3" s="6"/>
      <c r="G3" s="6"/>
      <c r="H3" s="6"/>
      <c r="I3" s="7" t="s">
        <v>32</v>
      </c>
      <c r="J3" s="6"/>
      <c r="K3" s="6"/>
      <c r="L3" s="6"/>
    </row>
    <row r="4" spans="1:10" ht="108.75" customHeight="1">
      <c r="A4" s="1" t="s">
        <v>9</v>
      </c>
      <c r="B4" s="1" t="s">
        <v>37</v>
      </c>
      <c r="C4" s="1" t="s">
        <v>24</v>
      </c>
      <c r="D4" s="1" t="s">
        <v>19</v>
      </c>
      <c r="E4" s="1" t="s">
        <v>33</v>
      </c>
      <c r="F4" s="1" t="s">
        <v>14</v>
      </c>
      <c r="G4" s="1" t="s">
        <v>20</v>
      </c>
      <c r="H4" s="1" t="s">
        <v>26</v>
      </c>
      <c r="I4" s="1" t="s">
        <v>15</v>
      </c>
      <c r="J4" s="1" t="s">
        <v>6</v>
      </c>
    </row>
    <row r="5" spans="1:10" ht="12.75">
      <c r="A5" s="2" t="s">
        <v>34</v>
      </c>
      <c r="B5" s="3" t="s">
        <v>29</v>
      </c>
      <c r="C5" s="3" t="s">
        <v>3</v>
      </c>
      <c r="D5" s="4">
        <f aca="true" t="shared" si="0" ref="D5:E13">ROUND(0,2)</f>
        <v>0</v>
      </c>
      <c r="E5" s="4">
        <f t="shared" si="0"/>
        <v>0</v>
      </c>
      <c r="F5" s="4">
        <f>ROUND(246880.51,2)</f>
        <v>246880.51</v>
      </c>
      <c r="G5" s="4">
        <f>ROUND(32381903.48,2)</f>
        <v>32381903.48</v>
      </c>
      <c r="H5" s="4">
        <f aca="true" t="shared" si="1" ref="H5:H13">ROUND(0,2)</f>
        <v>0</v>
      </c>
      <c r="I5" s="4">
        <f>ROUND(32628783.99,2)</f>
        <v>32628783.99</v>
      </c>
      <c r="J5" s="4">
        <f aca="true" t="shared" si="2" ref="J5:J13">ROUND(0,2)</f>
        <v>0</v>
      </c>
    </row>
    <row r="6" spans="1:10" ht="12.75">
      <c r="A6" s="2" t="s">
        <v>23</v>
      </c>
      <c r="B6" s="3" t="s">
        <v>27</v>
      </c>
      <c r="C6" s="3" t="s">
        <v>35</v>
      </c>
      <c r="D6" s="4">
        <f t="shared" si="0"/>
        <v>0</v>
      </c>
      <c r="E6" s="4">
        <f t="shared" si="0"/>
        <v>0</v>
      </c>
      <c r="F6" s="4">
        <f>ROUND(0,2)</f>
        <v>0</v>
      </c>
      <c r="G6" s="4">
        <f>ROUND(32381903.48,2)</f>
        <v>32381903.48</v>
      </c>
      <c r="H6" s="4">
        <f t="shared" si="1"/>
        <v>0</v>
      </c>
      <c r="I6" s="4">
        <f>ROUND(32381903.48,2)</f>
        <v>32381903.48</v>
      </c>
      <c r="J6" s="4">
        <f t="shared" si="2"/>
        <v>0</v>
      </c>
    </row>
    <row r="7" spans="1:10" ht="12.75">
      <c r="A7" s="2" t="s">
        <v>1</v>
      </c>
      <c r="B7" s="3" t="s">
        <v>13</v>
      </c>
      <c r="C7" s="3" t="s">
        <v>7</v>
      </c>
      <c r="D7" s="4">
        <f t="shared" si="0"/>
        <v>0</v>
      </c>
      <c r="E7" s="4">
        <f t="shared" si="0"/>
        <v>0</v>
      </c>
      <c r="F7" s="4">
        <f>ROUND(0,2)</f>
        <v>0</v>
      </c>
      <c r="G7" s="4">
        <f>ROUND(1196960.79,2)</f>
        <v>1196960.79</v>
      </c>
      <c r="H7" s="4">
        <f t="shared" si="1"/>
        <v>0</v>
      </c>
      <c r="I7" s="4">
        <f>ROUND(1196960.79,2)</f>
        <v>1196960.79</v>
      </c>
      <c r="J7" s="4">
        <f t="shared" si="2"/>
        <v>0</v>
      </c>
    </row>
    <row r="8" spans="1:10" ht="12.75">
      <c r="A8" s="2" t="s">
        <v>8</v>
      </c>
      <c r="B8" s="3" t="s">
        <v>4</v>
      </c>
      <c r="C8" s="3" t="s">
        <v>21</v>
      </c>
      <c r="D8" s="4">
        <f t="shared" si="0"/>
        <v>0</v>
      </c>
      <c r="E8" s="4">
        <f t="shared" si="0"/>
        <v>0</v>
      </c>
      <c r="F8" s="4">
        <f>ROUND(0,2)</f>
        <v>0</v>
      </c>
      <c r="G8" s="4">
        <f>ROUND(3813600,2)</f>
        <v>3813600</v>
      </c>
      <c r="H8" s="4">
        <f t="shared" si="1"/>
        <v>0</v>
      </c>
      <c r="I8" s="4">
        <f>ROUND(3813600,2)</f>
        <v>3813600</v>
      </c>
      <c r="J8" s="4">
        <f t="shared" si="2"/>
        <v>0</v>
      </c>
    </row>
    <row r="9" spans="1:10" ht="12.75">
      <c r="A9" s="2" t="s">
        <v>22</v>
      </c>
      <c r="B9" s="3" t="s">
        <v>31</v>
      </c>
      <c r="C9" s="3" t="s">
        <v>0</v>
      </c>
      <c r="D9" s="4">
        <f t="shared" si="0"/>
        <v>0</v>
      </c>
      <c r="E9" s="4">
        <f t="shared" si="0"/>
        <v>0</v>
      </c>
      <c r="F9" s="4">
        <f>ROUND(0,2)</f>
        <v>0</v>
      </c>
      <c r="G9" s="4">
        <f>ROUND(3750366.19,2)</f>
        <v>3750366.19</v>
      </c>
      <c r="H9" s="4">
        <f t="shared" si="1"/>
        <v>0</v>
      </c>
      <c r="I9" s="4">
        <f>ROUND(3750366.19,2)</f>
        <v>3750366.19</v>
      </c>
      <c r="J9" s="4">
        <f t="shared" si="2"/>
        <v>0</v>
      </c>
    </row>
    <row r="10" spans="1:10" ht="27.75">
      <c r="A10" s="2" t="s">
        <v>5</v>
      </c>
      <c r="B10" s="3" t="s">
        <v>2</v>
      </c>
      <c r="C10" s="3" t="s">
        <v>18</v>
      </c>
      <c r="D10" s="4">
        <f t="shared" si="0"/>
        <v>0</v>
      </c>
      <c r="E10" s="4">
        <f t="shared" si="0"/>
        <v>0</v>
      </c>
      <c r="F10" s="4">
        <f>ROUND(0,2)</f>
        <v>0</v>
      </c>
      <c r="G10" s="4">
        <f>ROUND(23620976.5,2)</f>
        <v>23620976.5</v>
      </c>
      <c r="H10" s="4">
        <f t="shared" si="1"/>
        <v>0</v>
      </c>
      <c r="I10" s="4">
        <f>ROUND(23620976.5,2)</f>
        <v>23620976.5</v>
      </c>
      <c r="J10" s="4">
        <f t="shared" si="2"/>
        <v>0</v>
      </c>
    </row>
    <row r="11" spans="1:10" ht="18.75">
      <c r="A11" s="2" t="s">
        <v>17</v>
      </c>
      <c r="B11" s="3" t="s">
        <v>38</v>
      </c>
      <c r="C11" s="3" t="s">
        <v>12</v>
      </c>
      <c r="D11" s="4">
        <f t="shared" si="0"/>
        <v>0</v>
      </c>
      <c r="E11" s="4">
        <f t="shared" si="0"/>
        <v>0</v>
      </c>
      <c r="F11" s="4">
        <f>ROUND(246880.51,2)</f>
        <v>246880.51</v>
      </c>
      <c r="G11" s="4">
        <f>ROUND(0,2)</f>
        <v>0</v>
      </c>
      <c r="H11" s="4">
        <f t="shared" si="1"/>
        <v>0</v>
      </c>
      <c r="I11" s="4">
        <f>ROUND(246880.51,2)</f>
        <v>246880.51</v>
      </c>
      <c r="J11" s="4">
        <f t="shared" si="2"/>
        <v>0</v>
      </c>
    </row>
    <row r="12" spans="1:10" ht="18.75">
      <c r="A12" s="2" t="s">
        <v>11</v>
      </c>
      <c r="B12" s="3" t="s">
        <v>36</v>
      </c>
      <c r="C12" s="3" t="s">
        <v>25</v>
      </c>
      <c r="D12" s="4">
        <f t="shared" si="0"/>
        <v>0</v>
      </c>
      <c r="E12" s="4">
        <f t="shared" si="0"/>
        <v>0</v>
      </c>
      <c r="F12" s="4">
        <f>ROUND(243814,2)</f>
        <v>243814</v>
      </c>
      <c r="G12" s="4">
        <f>ROUND(0,2)</f>
        <v>0</v>
      </c>
      <c r="H12" s="4">
        <f t="shared" si="1"/>
        <v>0</v>
      </c>
      <c r="I12" s="4">
        <f>ROUND(243814,2)</f>
        <v>243814</v>
      </c>
      <c r="J12" s="4">
        <f t="shared" si="2"/>
        <v>0</v>
      </c>
    </row>
    <row r="13" spans="1:10" ht="36.75">
      <c r="A13" s="2" t="s">
        <v>30</v>
      </c>
      <c r="B13" s="3" t="s">
        <v>16</v>
      </c>
      <c r="C13" s="3" t="s">
        <v>10</v>
      </c>
      <c r="D13" s="4">
        <f t="shared" si="0"/>
        <v>0</v>
      </c>
      <c r="E13" s="4">
        <f t="shared" si="0"/>
        <v>0</v>
      </c>
      <c r="F13" s="4">
        <f>ROUND(3066.51,2)</f>
        <v>3066.51</v>
      </c>
      <c r="G13" s="4">
        <f>ROUND(0,2)</f>
        <v>0</v>
      </c>
      <c r="H13" s="4">
        <f t="shared" si="1"/>
        <v>0</v>
      </c>
      <c r="I13" s="4">
        <f>ROUND(3066.51,2)</f>
        <v>3066.51</v>
      </c>
      <c r="J13" s="4">
        <f t="shared" si="2"/>
        <v>0</v>
      </c>
    </row>
    <row r="14" spans="1:12" ht="12.75">
      <c r="A14" s="7" t="s">
        <v>32</v>
      </c>
      <c r="B14" s="6"/>
      <c r="C14" s="6"/>
      <c r="D14" s="6"/>
      <c r="E14" s="7" t="s">
        <v>32</v>
      </c>
      <c r="F14" s="6"/>
      <c r="G14" s="6"/>
      <c r="H14" s="6"/>
      <c r="I14" s="7" t="s">
        <v>32</v>
      </c>
      <c r="J14" s="6"/>
      <c r="K14" s="6"/>
      <c r="L14" s="6"/>
    </row>
    <row r="15" spans="1:12" ht="15">
      <c r="A15" s="8" t="s">
        <v>40</v>
      </c>
      <c r="B15" s="6"/>
      <c r="C15" s="6"/>
      <c r="D15" s="6"/>
      <c r="E15" s="10" t="s">
        <v>41</v>
      </c>
      <c r="F15" s="11"/>
      <c r="G15" s="11"/>
      <c r="H15" s="12"/>
      <c r="I15" s="5"/>
      <c r="J15" s="6"/>
      <c r="K15" s="6"/>
      <c r="L15" s="6"/>
    </row>
    <row r="16" spans="1:12" ht="12.75">
      <c r="A16" s="9"/>
      <c r="B16" s="6"/>
      <c r="C16" s="6"/>
      <c r="D16" s="6"/>
      <c r="E16" s="9"/>
      <c r="F16" s="6"/>
      <c r="G16" s="6"/>
      <c r="H16" s="6"/>
      <c r="I16" s="7"/>
      <c r="J16" s="6"/>
      <c r="K16" s="6"/>
      <c r="L16" s="6"/>
    </row>
    <row r="17" spans="1:12" ht="15">
      <c r="A17" s="8" t="s">
        <v>42</v>
      </c>
      <c r="B17" s="6"/>
      <c r="C17" s="6"/>
      <c r="D17" s="6"/>
      <c r="E17" s="10" t="s">
        <v>43</v>
      </c>
      <c r="F17" s="11"/>
      <c r="G17" s="11"/>
      <c r="H17" s="12"/>
      <c r="I17" s="5"/>
      <c r="J17" s="6"/>
      <c r="K17" s="6"/>
      <c r="L17" s="6"/>
    </row>
  </sheetData>
  <mergeCells count="21">
    <mergeCell ref="E3:H3"/>
    <mergeCell ref="I1:L1"/>
    <mergeCell ref="I2:L2"/>
    <mergeCell ref="I3:L3"/>
    <mergeCell ref="A14:D14"/>
    <mergeCell ref="I14:L14"/>
    <mergeCell ref="A1:D1"/>
    <mergeCell ref="A2:D2"/>
    <mergeCell ref="A3:D3"/>
    <mergeCell ref="E1:H1"/>
    <mergeCell ref="E2:H2"/>
    <mergeCell ref="E14:H14"/>
    <mergeCell ref="E15:H15"/>
    <mergeCell ref="E16:H16"/>
    <mergeCell ref="E17:H17"/>
    <mergeCell ref="I15:L15"/>
    <mergeCell ref="I16:L16"/>
    <mergeCell ref="I17:L17"/>
    <mergeCell ref="A15:D15"/>
    <mergeCell ref="A16:D16"/>
    <mergeCell ref="A17:D17"/>
  </mergeCells>
  <printOptions gridLines="1"/>
  <pageMargins left="0.75" right="0.4" top="0.98" bottom="0.4166666666666667" header="0.1388888888888889" footer="0.4166666666666667"/>
  <pageSetup horizontalDpi="600" verticalDpi="600" orientation="landscape" paperSize="9" scale="9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2013-03-15T06:29:00Z</cp:lastPrinted>
  <dcterms:created xsi:type="dcterms:W3CDTF">2013-03-15T06:05:08Z</dcterms:created>
  <dcterms:modified xsi:type="dcterms:W3CDTF">2013-03-15T06:29:07Z</dcterms:modified>
  <cp:category/>
  <cp:version/>
  <cp:contentType/>
  <cp:contentStatus/>
</cp:coreProperties>
</file>