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таблица'!$A$1:$G$116</definedName>
  </definedNames>
  <calcPr fullCalcOnLoad="1"/>
</workbook>
</file>

<file path=xl/sharedStrings.xml><?xml version="1.0" encoding="utf-8"?>
<sst xmlns="http://schemas.openxmlformats.org/spreadsheetml/2006/main" count="136" uniqueCount="121">
  <si>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</si>
  <si>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</si>
  <si>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</si>
  <si>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</si>
  <si>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</si>
  <si>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</si>
  <si>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</si>
  <si>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</si>
  <si>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</si>
  <si>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</si>
  <si>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</si>
  <si>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</si>
  <si>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</si>
  <si>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</si>
  <si>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</si>
  <si>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</si>
  <si>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</si>
  <si>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</si>
  <si>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</si>
  <si>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</si>
  <si>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</si>
  <si>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</si>
  <si>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</si>
  <si>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</si>
  <si>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</si>
  <si>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</si>
  <si>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</si>
  <si>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</si>
  <si>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</si>
  <si>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</si>
  <si>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</si>
  <si>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</si>
  <si>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</si>
  <si>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</si>
  <si>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</si>
  <si>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</si>
  <si>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</si>
  <si>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</si>
  <si>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</si>
  <si>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</si>
  <si>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</si>
  <si>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</si>
  <si>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</si>
  <si>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</si>
  <si>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</si>
  <si>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</si>
  <si>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</si>
  <si>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</si>
  <si>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</si>
  <si>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</si>
  <si>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</si>
  <si>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</si>
  <si>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</si>
  <si>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</si>
  <si>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</si>
  <si>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</si>
  <si>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</si>
  <si>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</si>
  <si>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</si>
  <si>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</si>
  <si>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</si>
  <si>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</si>
  <si>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</si>
  <si>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</si>
  <si>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</si>
  <si>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</si>
  <si>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</si>
  <si>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</si>
  <si>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</si>
  <si>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</si>
  <si>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</si>
  <si>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</si>
  <si>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</si>
  <si>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</si>
  <si>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</si>
  <si>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</si>
  <si>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</si>
  <si>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</si>
  <si>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</si>
  <si>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</si>
  <si>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</si>
  <si>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</si>
  <si>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</si>
  <si>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</si>
  <si>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</si>
  <si>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</si>
  <si>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</si>
  <si>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</si>
  <si>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</si>
  <si>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 xml:space="preserve">в т.ч. коровы </t>
  </si>
  <si>
    <t>2015 год
январь - декабрь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</si>
  <si>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</si>
  <si>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</si>
  <si>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</si>
  <si>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</si>
  <si>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</si>
  <si>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</si>
  <si>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</si>
  <si>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</si>
  <si>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</si>
  <si>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</si>
  <si>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</si>
  <si>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</si>
  <si>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</si>
  <si>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</si>
  <si>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</si>
  <si>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</si>
  <si>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>в 51,3 раз</t>
  </si>
  <si>
    <t>в 49,6 раз</t>
  </si>
  <si>
    <t>объект</t>
  </si>
  <si>
    <t>2016 год
январь - декабрь</t>
  </si>
  <si>
    <t xml:space="preserve">      - за период (январь-декабрь)</t>
  </si>
  <si>
    <t>прибыло</t>
  </si>
  <si>
    <t>выбыло</t>
  </si>
  <si>
    <t>за  2016 год.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</si>
  <si>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</si>
  <si>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 xml:space="preserve">Население на начало отчетного периода - 38,333 тыс.человек </t>
  </si>
  <si>
    <t>Экономически активное население, тыс.чел.</t>
  </si>
  <si>
    <t>Занято в экономике всего, тыс.чел.</t>
  </si>
  <si>
    <t>***) Данные за 11 месяцев</t>
  </si>
  <si>
    <t>1885,6***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</si>
</sst>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  <numFmt numFmtId="170" formatCode="0.0000000"/>
    <numFmt numFmtId="171" formatCode="0.00000000"/>
    <numFmt numFmtId="172" formatCode="0.000000000"/>
    <numFmt numFmtId="173" formatCode="0.000000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7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vertical="top"/>
    </xf>
    <xf numFmtId="1" fontId="2" fillId="24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view="pageBreakPreview" zoomScale="115" zoomScaleNormal="130" zoomScaleSheetLayoutView="115" zoomScalePageLayoutView="0" workbookViewId="0" topLeftCell="A1">
      <selection activeCell="E96" sqref="E96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8" width="10.7109375" style="10" customWidth="1"/>
    <col min="9" max="16384" width="9.140625" style="10" customWidth="1"/>
  </cols>
  <sheetData>
    <row r="1" spans="1:7" s="18" customFormat="1" ht="18.75" customHeight="1">
      <c r="A1" s="83" t="s">
        <v>56</v>
      </c>
      <c r="B1" s="83"/>
      <c r="C1" s="83"/>
      <c r="D1" s="83"/>
      <c r="E1" s="83"/>
      <c r="F1" s="83"/>
      <c r="G1" s="83"/>
    </row>
    <row r="2" spans="1:7" s="18" customFormat="1" ht="15.75">
      <c r="A2" s="83" t="s">
        <v>57</v>
      </c>
      <c r="B2" s="83"/>
      <c r="C2" s="83"/>
      <c r="D2" s="83"/>
      <c r="E2" s="83"/>
      <c r="F2" s="83"/>
      <c r="G2" s="83"/>
    </row>
    <row r="3" spans="1:7" s="18" customFormat="1" ht="15.75">
      <c r="A3" s="83" t="s">
        <v>55</v>
      </c>
      <c r="B3" s="83"/>
      <c r="C3" s="83"/>
      <c r="D3" s="83"/>
      <c r="E3" s="83"/>
      <c r="F3" s="83"/>
      <c r="G3" s="83"/>
    </row>
    <row r="4" spans="1:7" s="18" customFormat="1" ht="15.75">
      <c r="A4" s="83" t="s">
        <v>114</v>
      </c>
      <c r="B4" s="83"/>
      <c r="C4" s="83"/>
      <c r="D4" s="83"/>
      <c r="E4" s="83"/>
      <c r="F4" s="83"/>
      <c r="G4" s="83"/>
    </row>
    <row r="5" spans="1:7" s="18" customFormat="1" ht="15.75">
      <c r="A5" s="59"/>
      <c r="B5" s="59"/>
      <c r="C5" s="59"/>
      <c r="D5" s="59"/>
      <c r="E5" s="59"/>
      <c r="F5" s="59"/>
      <c r="G5" s="59"/>
    </row>
    <row r="6" spans="1:7" s="18" customFormat="1" ht="15.75">
      <c r="A6" s="84" t="s">
        <v>115</v>
      </c>
      <c r="B6" s="84"/>
      <c r="C6" s="84"/>
      <c r="D6" s="84"/>
      <c r="E6" s="84"/>
      <c r="F6" s="84"/>
      <c r="G6" s="84"/>
    </row>
    <row r="7" spans="1:7" s="18" customFormat="1" ht="15.75">
      <c r="A7" s="84" t="s">
        <v>116</v>
      </c>
      <c r="B7" s="84"/>
      <c r="C7" s="84"/>
      <c r="D7" s="84"/>
      <c r="E7" s="84"/>
      <c r="F7" s="84"/>
      <c r="G7" s="84"/>
    </row>
    <row r="8" spans="1:7" ht="12.75">
      <c r="A8" s="11"/>
      <c r="B8" s="11"/>
      <c r="C8" s="11"/>
      <c r="D8" s="11"/>
      <c r="E8" s="11"/>
      <c r="F8" s="11"/>
      <c r="G8" s="11"/>
    </row>
    <row r="9" spans="1:7" ht="32.25" customHeight="1">
      <c r="A9" s="69" t="s">
        <v>58</v>
      </c>
      <c r="B9" s="69"/>
      <c r="C9" s="70" t="s">
        <v>90</v>
      </c>
      <c r="D9" s="70"/>
      <c r="E9" s="70" t="s">
        <v>110</v>
      </c>
      <c r="F9" s="70"/>
      <c r="G9" s="69" t="s">
        <v>59</v>
      </c>
    </row>
    <row r="10" spans="1:7" s="18" customFormat="1" ht="96.75" customHeight="1">
      <c r="A10" s="69"/>
      <c r="B10" s="69"/>
      <c r="C10" s="1" t="s">
        <v>70</v>
      </c>
      <c r="D10" s="1" t="s">
        <v>71</v>
      </c>
      <c r="E10" s="1" t="s">
        <v>70</v>
      </c>
      <c r="F10" s="1" t="s">
        <v>71</v>
      </c>
      <c r="G10" s="69"/>
    </row>
    <row r="11" spans="1:7" s="18" customFormat="1" ht="24.75">
      <c r="A11" s="2"/>
      <c r="B11" s="3" t="s">
        <v>60</v>
      </c>
      <c r="C11" s="78" t="s">
        <v>61</v>
      </c>
      <c r="D11" s="78"/>
      <c r="E11" s="78"/>
      <c r="F11" s="78"/>
      <c r="G11" s="78"/>
    </row>
    <row r="12" spans="1:7" s="18" customFormat="1" ht="66">
      <c r="A12" s="5" t="s">
        <v>62</v>
      </c>
      <c r="B12" s="3"/>
      <c r="C12" s="7">
        <v>5217.9</v>
      </c>
      <c r="D12" s="6">
        <v>149.0409026798308</v>
      </c>
      <c r="E12" s="7">
        <v>5935.8</v>
      </c>
      <c r="F12" s="6">
        <f>E12/C12*100</f>
        <v>113.75840855516589</v>
      </c>
      <c r="G12" s="4"/>
    </row>
    <row r="13" spans="1:7" s="18" customFormat="1" ht="15.75">
      <c r="A13" s="5" t="s">
        <v>63</v>
      </c>
      <c r="B13" s="3"/>
      <c r="C13" s="7"/>
      <c r="D13" s="6"/>
      <c r="E13" s="7"/>
      <c r="F13" s="6"/>
      <c r="G13" s="4"/>
    </row>
    <row r="14" spans="1:7" s="18" customFormat="1" ht="31.5">
      <c r="A14" s="5" t="s">
        <v>100</v>
      </c>
      <c r="B14" s="3"/>
      <c r="C14" s="7">
        <v>1.6</v>
      </c>
      <c r="D14" s="6">
        <v>0</v>
      </c>
      <c r="E14" s="7">
        <v>4.5</v>
      </c>
      <c r="F14" s="6">
        <f aca="true" t="shared" si="0" ref="F14:F22">E14/C14*100</f>
        <v>281.25</v>
      </c>
      <c r="G14" s="4"/>
    </row>
    <row r="15" spans="1:7" s="18" customFormat="1" ht="31.5">
      <c r="A15" s="5" t="s">
        <v>64</v>
      </c>
      <c r="B15" s="3"/>
      <c r="C15" s="7">
        <v>5205.2</v>
      </c>
      <c r="D15" s="6">
        <v>149.12417282989492</v>
      </c>
      <c r="E15" s="7">
        <v>5920.1</v>
      </c>
      <c r="F15" s="6">
        <f t="shared" si="0"/>
        <v>113.73434258049645</v>
      </c>
      <c r="G15" s="4"/>
    </row>
    <row r="16" spans="1:7" s="18" customFormat="1" ht="47.25">
      <c r="A16" s="5" t="s">
        <v>65</v>
      </c>
      <c r="B16" s="3"/>
      <c r="C16" s="7">
        <v>11.1</v>
      </c>
      <c r="D16" s="6">
        <v>109.9009900990099</v>
      </c>
      <c r="E16" s="7">
        <v>11.2</v>
      </c>
      <c r="F16" s="6">
        <f t="shared" si="0"/>
        <v>100.9009009009009</v>
      </c>
      <c r="G16" s="4"/>
    </row>
    <row r="17" spans="1:7" s="18" customFormat="1" ht="50.25">
      <c r="A17" s="8" t="s">
        <v>82</v>
      </c>
      <c r="B17" s="3"/>
      <c r="C17" s="7" t="s">
        <v>106</v>
      </c>
      <c r="D17" s="6">
        <v>112.5</v>
      </c>
      <c r="E17" s="7" t="s">
        <v>106</v>
      </c>
      <c r="F17" s="6">
        <v>105.7</v>
      </c>
      <c r="G17" s="4"/>
    </row>
    <row r="18" spans="1:7" s="18" customFormat="1" ht="34.5">
      <c r="A18" s="9" t="s">
        <v>101</v>
      </c>
      <c r="B18" s="3"/>
      <c r="C18" s="7">
        <v>5390.13</v>
      </c>
      <c r="D18" s="6">
        <v>139.30790555396234</v>
      </c>
      <c r="E18" s="7">
        <v>6065.54</v>
      </c>
      <c r="F18" s="6">
        <f t="shared" si="0"/>
        <v>112.53049555391057</v>
      </c>
      <c r="G18" s="4"/>
    </row>
    <row r="19" spans="1:7" s="18" customFormat="1" ht="15.75">
      <c r="A19" s="9" t="s">
        <v>102</v>
      </c>
      <c r="B19" s="3"/>
      <c r="C19" s="7"/>
      <c r="D19" s="6"/>
      <c r="E19" s="7"/>
      <c r="F19" s="6"/>
      <c r="G19" s="4"/>
    </row>
    <row r="20" spans="1:7" s="18" customFormat="1" ht="31.5">
      <c r="A20" s="9" t="s">
        <v>103</v>
      </c>
      <c r="B20" s="3"/>
      <c r="C20" s="7">
        <v>1.6</v>
      </c>
      <c r="D20" s="6"/>
      <c r="E20" s="7">
        <v>4.5</v>
      </c>
      <c r="F20" s="6">
        <f t="shared" si="0"/>
        <v>281.25</v>
      </c>
      <c r="G20" s="4"/>
    </row>
    <row r="21" spans="1:7" s="18" customFormat="1" ht="31.5">
      <c r="A21" s="9" t="s">
        <v>104</v>
      </c>
      <c r="B21" s="3"/>
      <c r="C21" s="7">
        <v>5356.92</v>
      </c>
      <c r="D21" s="6">
        <v>139.39598393574298</v>
      </c>
      <c r="E21" s="7">
        <v>6028.18</v>
      </c>
      <c r="F21" s="6">
        <f t="shared" si="0"/>
        <v>112.53070794411715</v>
      </c>
      <c r="G21" s="4"/>
    </row>
    <row r="22" spans="1:7" s="18" customFormat="1" ht="47.25">
      <c r="A22" s="9" t="s">
        <v>105</v>
      </c>
      <c r="B22" s="3"/>
      <c r="C22" s="7">
        <v>31.61</v>
      </c>
      <c r="D22" s="6">
        <v>122.48062015503875</v>
      </c>
      <c r="E22" s="7">
        <v>32.86</v>
      </c>
      <c r="F22" s="6">
        <f t="shared" si="0"/>
        <v>103.95444479595064</v>
      </c>
      <c r="G22" s="4"/>
    </row>
    <row r="23" spans="1:7" ht="15" customHeight="1">
      <c r="A23" s="73" t="s">
        <v>66</v>
      </c>
      <c r="B23" s="74"/>
      <c r="C23" s="78"/>
      <c r="D23" s="78"/>
      <c r="E23" s="78"/>
      <c r="F23" s="78"/>
      <c r="G23" s="78"/>
    </row>
    <row r="24" spans="1:7" ht="15.75">
      <c r="A24" s="79" t="s">
        <v>54</v>
      </c>
      <c r="B24" s="80"/>
      <c r="C24" s="6"/>
      <c r="D24" s="6"/>
      <c r="E24" s="6"/>
      <c r="F24" s="6"/>
      <c r="G24" s="19"/>
    </row>
    <row r="25" spans="1:7" ht="15.75">
      <c r="A25" s="71" t="s">
        <v>67</v>
      </c>
      <c r="B25" s="72"/>
      <c r="C25" s="6">
        <v>160.3</v>
      </c>
      <c r="D25" s="6">
        <v>121.16402116402116</v>
      </c>
      <c r="E25" s="6">
        <v>160.1</v>
      </c>
      <c r="F25" s="6">
        <f aca="true" t="shared" si="1" ref="F25:F34">SUM(E25/C25)*100</f>
        <v>99.8752339363693</v>
      </c>
      <c r="G25" s="7"/>
    </row>
    <row r="26" spans="1:7" ht="15.75">
      <c r="A26" s="71" t="s">
        <v>68</v>
      </c>
      <c r="B26" s="72"/>
      <c r="C26" s="6">
        <v>32.8</v>
      </c>
      <c r="D26" s="6">
        <v>130.15873015873015</v>
      </c>
      <c r="E26" s="6">
        <v>29.5</v>
      </c>
      <c r="F26" s="6">
        <f t="shared" si="1"/>
        <v>89.93902439024392</v>
      </c>
      <c r="G26" s="7"/>
    </row>
    <row r="27" spans="1:7" ht="15.75">
      <c r="A27" s="71" t="s">
        <v>69</v>
      </c>
      <c r="B27" s="72"/>
      <c r="C27" s="6">
        <v>111.9</v>
      </c>
      <c r="D27" s="21">
        <v>108.22050290135397</v>
      </c>
      <c r="E27" s="6">
        <v>102.7</v>
      </c>
      <c r="F27" s="6">
        <f t="shared" si="1"/>
        <v>91.77837354781055</v>
      </c>
      <c r="G27" s="7"/>
    </row>
    <row r="28" spans="1:7" ht="15.75">
      <c r="A28" s="71" t="s">
        <v>68</v>
      </c>
      <c r="B28" s="72"/>
      <c r="C28" s="6">
        <v>410.9</v>
      </c>
      <c r="D28" s="21">
        <v>111.17424242424241</v>
      </c>
      <c r="E28" s="6">
        <v>454</v>
      </c>
      <c r="F28" s="6">
        <f t="shared" si="1"/>
        <v>110.48917011438306</v>
      </c>
      <c r="G28" s="7"/>
    </row>
    <row r="29" spans="1:7" ht="15.75">
      <c r="A29" s="71" t="s">
        <v>0</v>
      </c>
      <c r="B29" s="72"/>
      <c r="C29" s="6">
        <v>46.3</v>
      </c>
      <c r="D29" s="21">
        <v>146.05678233438485</v>
      </c>
      <c r="E29" s="6">
        <v>30.5</v>
      </c>
      <c r="F29" s="6">
        <f t="shared" si="1"/>
        <v>65.87473002159827</v>
      </c>
      <c r="G29" s="7"/>
    </row>
    <row r="30" spans="1:7" ht="15.75">
      <c r="A30" s="71" t="s">
        <v>68</v>
      </c>
      <c r="B30" s="72"/>
      <c r="C30" s="6">
        <v>20.4</v>
      </c>
      <c r="D30" s="21">
        <v>115.2542372881356</v>
      </c>
      <c r="E30" s="6">
        <v>19.7</v>
      </c>
      <c r="F30" s="6">
        <f t="shared" si="1"/>
        <v>96.56862745098039</v>
      </c>
      <c r="G30" s="7"/>
    </row>
    <row r="31" spans="1:7" ht="15.75">
      <c r="A31" s="71" t="s">
        <v>1</v>
      </c>
      <c r="B31" s="72"/>
      <c r="C31" s="6">
        <v>23.5</v>
      </c>
      <c r="D31" s="21">
        <v>84.8375451263538</v>
      </c>
      <c r="E31" s="6">
        <v>21.5</v>
      </c>
      <c r="F31" s="6">
        <f t="shared" si="1"/>
        <v>91.48936170212765</v>
      </c>
      <c r="G31" s="7"/>
    </row>
    <row r="32" spans="1:7" ht="15.75">
      <c r="A32" s="71" t="s">
        <v>2</v>
      </c>
      <c r="B32" s="72"/>
      <c r="C32" s="6">
        <v>74.2</v>
      </c>
      <c r="D32" s="21">
        <v>101.50478796169631</v>
      </c>
      <c r="E32" s="6">
        <v>73.5</v>
      </c>
      <c r="F32" s="6">
        <f t="shared" si="1"/>
        <v>99.05660377358491</v>
      </c>
      <c r="G32" s="7"/>
    </row>
    <row r="33" spans="1:7" ht="28.5" customHeight="1">
      <c r="A33" s="90" t="s">
        <v>3</v>
      </c>
      <c r="B33" s="91"/>
      <c r="C33" s="6">
        <v>18</v>
      </c>
      <c r="D33" s="6">
        <v>78.26086956521739</v>
      </c>
      <c r="E33" s="6">
        <v>18.2</v>
      </c>
      <c r="F33" s="6">
        <f t="shared" si="1"/>
        <v>101.11111111111111</v>
      </c>
      <c r="G33" s="22"/>
    </row>
    <row r="34" spans="1:7" ht="15.75">
      <c r="A34" s="90" t="s">
        <v>4</v>
      </c>
      <c r="B34" s="91"/>
      <c r="C34" s="6">
        <v>1178</v>
      </c>
      <c r="D34" s="6">
        <v>67.31428571428572</v>
      </c>
      <c r="E34" s="6">
        <v>1210</v>
      </c>
      <c r="F34" s="6">
        <f t="shared" si="1"/>
        <v>102.71646859083192</v>
      </c>
      <c r="G34" s="22"/>
    </row>
    <row r="35" spans="1:7" ht="15.75">
      <c r="A35" s="90"/>
      <c r="B35" s="91"/>
      <c r="C35" s="7"/>
      <c r="D35" s="7"/>
      <c r="E35" s="7"/>
      <c r="F35" s="7"/>
      <c r="G35" s="22"/>
    </row>
    <row r="36" spans="1:7" s="18" customFormat="1" ht="15.75">
      <c r="A36" s="76" t="s">
        <v>5</v>
      </c>
      <c r="B36" s="77"/>
      <c r="C36" s="7"/>
      <c r="D36" s="7"/>
      <c r="E36" s="7"/>
      <c r="F36" s="7"/>
      <c r="G36" s="22"/>
    </row>
    <row r="37" spans="1:7" s="18" customFormat="1" ht="28.5" customHeight="1">
      <c r="A37" s="90" t="s">
        <v>6</v>
      </c>
      <c r="B37" s="91"/>
      <c r="C37" s="32">
        <v>15.926</v>
      </c>
      <c r="D37" s="20">
        <v>109.73609867015779</v>
      </c>
      <c r="E37" s="6">
        <v>14.5</v>
      </c>
      <c r="F37" s="6">
        <f aca="true" t="shared" si="2" ref="F37:F45">SUM(E37/C37)*100</f>
        <v>91.0460881577295</v>
      </c>
      <c r="G37" s="22"/>
    </row>
    <row r="38" spans="1:7" s="18" customFormat="1" ht="15.75">
      <c r="A38" s="90" t="s">
        <v>7</v>
      </c>
      <c r="B38" s="91"/>
      <c r="C38" s="6">
        <v>1.5</v>
      </c>
      <c r="D38" s="20">
        <v>94.40879926672778</v>
      </c>
      <c r="E38" s="6">
        <v>1.23</v>
      </c>
      <c r="F38" s="6">
        <f t="shared" si="2"/>
        <v>82</v>
      </c>
      <c r="G38" s="7"/>
    </row>
    <row r="39" spans="1:7" s="18" customFormat="1" ht="15.75">
      <c r="A39" s="90" t="s">
        <v>8</v>
      </c>
      <c r="B39" s="91"/>
      <c r="C39" s="6">
        <v>4214</v>
      </c>
      <c r="D39" s="20">
        <v>111.80684531706022</v>
      </c>
      <c r="E39" s="6">
        <v>5456</v>
      </c>
      <c r="F39" s="6">
        <f t="shared" si="2"/>
        <v>129.4731846226863</v>
      </c>
      <c r="G39" s="7"/>
    </row>
    <row r="40" spans="1:7" s="18" customFormat="1" ht="15.75" customHeight="1">
      <c r="A40" s="85" t="s">
        <v>9</v>
      </c>
      <c r="B40" s="86"/>
      <c r="C40" s="32"/>
      <c r="D40" s="6" t="s">
        <v>61</v>
      </c>
      <c r="E40" s="32"/>
      <c r="F40" s="20"/>
      <c r="G40" s="22"/>
    </row>
    <row r="41" spans="1:7" s="18" customFormat="1" ht="15.75">
      <c r="A41" s="85" t="s">
        <v>10</v>
      </c>
      <c r="B41" s="86"/>
      <c r="C41" s="32">
        <v>2.48</v>
      </c>
      <c r="D41" s="6">
        <v>103.24729392173188</v>
      </c>
      <c r="E41" s="32">
        <v>2.201</v>
      </c>
      <c r="F41" s="6">
        <f t="shared" si="2"/>
        <v>88.75</v>
      </c>
      <c r="G41" s="22"/>
    </row>
    <row r="42" spans="1:7" s="18" customFormat="1" ht="15.75">
      <c r="A42" s="85" t="s">
        <v>89</v>
      </c>
      <c r="B42" s="86"/>
      <c r="C42" s="32">
        <v>1.316</v>
      </c>
      <c r="D42" s="20">
        <v>81.99376947040498</v>
      </c>
      <c r="E42" s="32">
        <v>1.414</v>
      </c>
      <c r="F42" s="6">
        <f t="shared" si="2"/>
        <v>107.44680851063828</v>
      </c>
      <c r="G42" s="22"/>
    </row>
    <row r="43" spans="1:7" s="18" customFormat="1" ht="15.75">
      <c r="A43" s="85" t="s">
        <v>11</v>
      </c>
      <c r="B43" s="86"/>
      <c r="C43" s="32">
        <v>72.67</v>
      </c>
      <c r="D43" s="20">
        <v>104.98865885548348</v>
      </c>
      <c r="E43" s="32">
        <v>20.21</v>
      </c>
      <c r="F43" s="6">
        <f t="shared" si="2"/>
        <v>27.810650887573967</v>
      </c>
      <c r="G43" s="22"/>
    </row>
    <row r="44" spans="1:7" s="18" customFormat="1" ht="15.75">
      <c r="A44" s="85" t="s">
        <v>84</v>
      </c>
      <c r="B44" s="86"/>
      <c r="C44" s="32">
        <v>2.791</v>
      </c>
      <c r="D44" s="20">
        <v>126.51858567543064</v>
      </c>
      <c r="E44" s="32">
        <v>2.342</v>
      </c>
      <c r="F44" s="6">
        <f t="shared" si="2"/>
        <v>83.9125761375851</v>
      </c>
      <c r="G44" s="22"/>
    </row>
    <row r="45" spans="1:7" s="18" customFormat="1" ht="15.75">
      <c r="A45" s="85" t="s">
        <v>12</v>
      </c>
      <c r="B45" s="86"/>
      <c r="C45" s="32">
        <v>0.339</v>
      </c>
      <c r="D45" s="20">
        <v>64.81835564053537</v>
      </c>
      <c r="E45" s="7">
        <v>0.174</v>
      </c>
      <c r="F45" s="6">
        <f t="shared" si="2"/>
        <v>51.32743362831857</v>
      </c>
      <c r="G45" s="22"/>
    </row>
    <row r="46" spans="1:7" ht="15.75">
      <c r="A46" s="87"/>
      <c r="B46" s="88"/>
      <c r="C46" s="88"/>
      <c r="D46" s="88"/>
      <c r="E46" s="88"/>
      <c r="F46" s="88"/>
      <c r="G46" s="89"/>
    </row>
    <row r="47" spans="1:7" ht="15.75">
      <c r="A47" s="81" t="s">
        <v>13</v>
      </c>
      <c r="B47" s="82"/>
      <c r="C47" s="75"/>
      <c r="D47" s="75"/>
      <c r="E47" s="75"/>
      <c r="F47" s="75"/>
      <c r="G47" s="75"/>
    </row>
    <row r="48" spans="1:7" ht="32.25" customHeight="1">
      <c r="A48" s="85" t="s">
        <v>14</v>
      </c>
      <c r="B48" s="86"/>
      <c r="C48" s="57">
        <v>1611176</v>
      </c>
      <c r="D48" s="6">
        <v>127.96708642593056</v>
      </c>
      <c r="E48" s="57">
        <v>3310880</v>
      </c>
      <c r="F48" s="6">
        <f>SUM(E48/C48)*100</f>
        <v>205.49462007874993</v>
      </c>
      <c r="G48" s="49"/>
    </row>
    <row r="49" spans="1:7" ht="30" customHeight="1">
      <c r="A49" s="85" t="s">
        <v>15</v>
      </c>
      <c r="B49" s="86"/>
      <c r="C49" s="43" t="s">
        <v>72</v>
      </c>
      <c r="D49" s="6">
        <v>100.5</v>
      </c>
      <c r="E49" s="43" t="s">
        <v>72</v>
      </c>
      <c r="F49" s="6">
        <f>SUM(E48/106%/C48)*100</f>
        <v>193.86284913089617</v>
      </c>
      <c r="G49" s="49"/>
    </row>
    <row r="50" spans="1:7" ht="12.75" customHeight="1" hidden="1">
      <c r="A50" s="85"/>
      <c r="B50" s="86"/>
      <c r="C50" s="31"/>
      <c r="D50" s="6"/>
      <c r="E50" s="31"/>
      <c r="F50" s="31"/>
      <c r="G50" s="49"/>
    </row>
    <row r="51" spans="1:7" ht="46.5" customHeight="1">
      <c r="A51" s="92" t="s">
        <v>92</v>
      </c>
      <c r="B51" s="92"/>
      <c r="C51" s="57">
        <v>1390406</v>
      </c>
      <c r="D51" s="6">
        <v>122.87395134728621</v>
      </c>
      <c r="E51" s="57">
        <v>3107131</v>
      </c>
      <c r="F51" s="6">
        <f>SUM(E51/C51)*100</f>
        <v>223.46933197929238</v>
      </c>
      <c r="G51" s="49"/>
    </row>
    <row r="52" spans="1:7" ht="46.5" customHeight="1">
      <c r="A52" s="68" t="s">
        <v>93</v>
      </c>
      <c r="B52" s="68"/>
      <c r="C52" s="43" t="s">
        <v>72</v>
      </c>
      <c r="D52" s="6">
        <v>97.5</v>
      </c>
      <c r="E52" s="43" t="s">
        <v>72</v>
      </c>
      <c r="F52" s="6">
        <f>SUM(E51/106%/C51)*100</f>
        <v>210.8201245087664</v>
      </c>
      <c r="G52" s="49"/>
    </row>
    <row r="53" spans="1:7" ht="15.75">
      <c r="A53" s="85" t="s">
        <v>81</v>
      </c>
      <c r="B53" s="86"/>
      <c r="C53" s="55"/>
      <c r="D53" s="55"/>
      <c r="E53" s="53"/>
      <c r="F53" s="53"/>
      <c r="G53" s="22"/>
    </row>
    <row r="54" spans="1:7" ht="15.75">
      <c r="A54" s="68" t="s">
        <v>85</v>
      </c>
      <c r="B54" s="68"/>
      <c r="C54" s="56">
        <v>5833</v>
      </c>
      <c r="D54" s="61">
        <v>81.20562439092302</v>
      </c>
      <c r="E54" s="56">
        <v>4331</v>
      </c>
      <c r="F54" s="6">
        <f>SUM(E54/C54)*100</f>
        <v>74.24995714040801</v>
      </c>
      <c r="G54" s="22"/>
    </row>
    <row r="55" spans="1:7" ht="15.75">
      <c r="A55" s="68" t="s">
        <v>94</v>
      </c>
      <c r="B55" s="68"/>
      <c r="C55" s="56">
        <v>5833</v>
      </c>
      <c r="D55" s="61">
        <v>81.20562439092302</v>
      </c>
      <c r="E55" s="56">
        <v>4331</v>
      </c>
      <c r="F55" s="6">
        <f>SUM(E55/C55)*100</f>
        <v>74.24995714040801</v>
      </c>
      <c r="G55" s="22"/>
    </row>
    <row r="56" spans="1:7" ht="15.75">
      <c r="A56" s="68" t="s">
        <v>95</v>
      </c>
      <c r="B56" s="68"/>
      <c r="C56" s="55"/>
      <c r="D56" s="55"/>
      <c r="E56" s="53"/>
      <c r="F56" s="53"/>
      <c r="G56" s="22"/>
    </row>
    <row r="57" spans="1:7" ht="15.75">
      <c r="A57" s="68" t="s">
        <v>96</v>
      </c>
      <c r="B57" s="68"/>
      <c r="C57" s="55"/>
      <c r="D57" s="55"/>
      <c r="E57" s="56">
        <v>280</v>
      </c>
      <c r="F57" s="53"/>
      <c r="G57" s="22"/>
    </row>
    <row r="58" spans="1:7" ht="15.75">
      <c r="A58" s="68" t="s">
        <v>97</v>
      </c>
      <c r="B58" s="68"/>
      <c r="C58" s="55"/>
      <c r="D58" s="55"/>
      <c r="E58" s="53"/>
      <c r="F58" s="53"/>
      <c r="G58" s="22"/>
    </row>
    <row r="59" spans="1:7" ht="27.75" customHeight="1">
      <c r="A59" s="68" t="s">
        <v>98</v>
      </c>
      <c r="B59" s="68"/>
      <c r="C59" s="60" t="s">
        <v>109</v>
      </c>
      <c r="D59" s="55"/>
      <c r="E59" s="60" t="s">
        <v>109</v>
      </c>
      <c r="F59" s="53"/>
      <c r="G59" s="22"/>
    </row>
    <row r="60" spans="1:7" ht="15.75">
      <c r="A60" s="68" t="s">
        <v>99</v>
      </c>
      <c r="B60" s="68"/>
      <c r="C60" s="47"/>
      <c r="D60" s="31"/>
      <c r="E60" s="47"/>
      <c r="F60" s="6"/>
      <c r="G60" s="22" t="s">
        <v>61</v>
      </c>
    </row>
    <row r="61" spans="1:7" ht="15.75">
      <c r="A61" s="68" t="s">
        <v>16</v>
      </c>
      <c r="B61" s="68"/>
      <c r="C61" s="31">
        <v>6.049</v>
      </c>
      <c r="D61" s="47"/>
      <c r="E61" s="31">
        <v>5.5</v>
      </c>
      <c r="F61" s="6">
        <f>SUM(E61/C61)*100</f>
        <v>90.92411968920482</v>
      </c>
      <c r="G61" s="22"/>
    </row>
    <row r="62" spans="1:7" ht="15.75">
      <c r="A62" s="68" t="s">
        <v>17</v>
      </c>
      <c r="B62" s="68"/>
      <c r="C62" s="31">
        <v>2.4</v>
      </c>
      <c r="D62" s="6">
        <v>126.3157894736842</v>
      </c>
      <c r="E62" s="31"/>
      <c r="F62" s="6"/>
      <c r="G62" s="22"/>
    </row>
    <row r="63" spans="1:7" ht="15.75">
      <c r="A63" s="87"/>
      <c r="B63" s="88"/>
      <c r="C63" s="88"/>
      <c r="D63" s="88"/>
      <c r="E63" s="88"/>
      <c r="F63" s="88"/>
      <c r="G63" s="89"/>
    </row>
    <row r="64" spans="1:7" ht="15.75">
      <c r="A64" s="81" t="s">
        <v>18</v>
      </c>
      <c r="B64" s="82"/>
      <c r="C64" s="75"/>
      <c r="D64" s="75"/>
      <c r="E64" s="75"/>
      <c r="F64" s="75"/>
      <c r="G64" s="75"/>
    </row>
    <row r="65" spans="1:7" ht="28.5" customHeight="1">
      <c r="A65" s="85" t="s">
        <v>19</v>
      </c>
      <c r="B65" s="86"/>
      <c r="C65" s="32">
        <v>38.189</v>
      </c>
      <c r="D65" s="6">
        <v>98.45824631964318</v>
      </c>
      <c r="E65" s="32">
        <v>37.97</v>
      </c>
      <c r="F65" s="6">
        <f>SUM(E65/C65)*100</f>
        <v>99.42653643719396</v>
      </c>
      <c r="G65" s="46"/>
    </row>
    <row r="66" spans="1:8" ht="15.75">
      <c r="A66" s="85" t="s">
        <v>20</v>
      </c>
      <c r="B66" s="86"/>
      <c r="C66" s="31">
        <v>283</v>
      </c>
      <c r="D66" s="20">
        <v>97.58620689655172</v>
      </c>
      <c r="E66" s="31">
        <v>269</v>
      </c>
      <c r="F66" s="6">
        <f>SUM(E66/C66)*100</f>
        <v>95.0530035335689</v>
      </c>
      <c r="G66" s="46"/>
      <c r="H66" s="10">
        <v>-414</v>
      </c>
    </row>
    <row r="67" spans="1:7" ht="15.75">
      <c r="A67" s="85" t="s">
        <v>21</v>
      </c>
      <c r="B67" s="86"/>
      <c r="C67" s="31">
        <v>738</v>
      </c>
      <c r="D67" s="20">
        <v>105.12820512820514</v>
      </c>
      <c r="E67" s="31">
        <v>683</v>
      </c>
      <c r="F67" s="6">
        <f>SUM(E67/C67)*100</f>
        <v>92.54742547425474</v>
      </c>
      <c r="G67" s="46"/>
    </row>
    <row r="68" spans="1:9" ht="15.75" customHeight="1">
      <c r="A68" s="85" t="s">
        <v>22</v>
      </c>
      <c r="B68" s="86"/>
      <c r="C68" s="31">
        <v>-143</v>
      </c>
      <c r="D68" s="20">
        <v>-43.59756097560975</v>
      </c>
      <c r="E68" s="31">
        <v>51</v>
      </c>
      <c r="F68" s="6"/>
      <c r="G68" s="46"/>
      <c r="H68" s="10" t="s">
        <v>112</v>
      </c>
      <c r="I68" s="10">
        <v>1527</v>
      </c>
    </row>
    <row r="69" spans="1:9" ht="15.75" customHeight="1">
      <c r="A69" s="68" t="s">
        <v>117</v>
      </c>
      <c r="B69" s="68"/>
      <c r="C69" s="31">
        <v>18.5</v>
      </c>
      <c r="D69" s="6">
        <v>99</v>
      </c>
      <c r="E69" s="31">
        <v>18.4</v>
      </c>
      <c r="F69" s="6">
        <f>SUM(E69/C69)*100</f>
        <v>99.45945945945945</v>
      </c>
      <c r="G69" s="46"/>
      <c r="H69" s="10" t="s">
        <v>113</v>
      </c>
      <c r="I69" s="10">
        <v>1476</v>
      </c>
    </row>
    <row r="70" spans="1:7" ht="15.75" customHeight="1">
      <c r="A70" s="68" t="s">
        <v>118</v>
      </c>
      <c r="B70" s="68"/>
      <c r="C70" s="31">
        <v>16.9</v>
      </c>
      <c r="D70" s="6">
        <v>99.4</v>
      </c>
      <c r="E70" s="31">
        <v>16.8</v>
      </c>
      <c r="F70" s="6">
        <f>SUM(E70/C70)*100</f>
        <v>99.40828402366864</v>
      </c>
      <c r="G70" s="46"/>
    </row>
    <row r="71" spans="1:7" ht="15.75">
      <c r="A71" s="85" t="s">
        <v>23</v>
      </c>
      <c r="B71" s="86"/>
      <c r="C71" s="31"/>
      <c r="D71" s="31"/>
      <c r="E71" s="31"/>
      <c r="F71" s="20"/>
      <c r="G71" s="22"/>
    </row>
    <row r="72" spans="1:7" ht="15.75">
      <c r="A72" s="85" t="s">
        <v>88</v>
      </c>
      <c r="B72" s="86"/>
      <c r="C72" s="31">
        <v>19775</v>
      </c>
      <c r="D72" s="20">
        <v>103.8052293688747</v>
      </c>
      <c r="E72" s="31">
        <v>20835</v>
      </c>
      <c r="F72" s="6">
        <f>SUM(E72/C72)*100</f>
        <v>105.36030341340077</v>
      </c>
      <c r="G72" s="22"/>
    </row>
    <row r="73" spans="1:7" ht="15.75">
      <c r="A73" s="85" t="s">
        <v>24</v>
      </c>
      <c r="B73" s="86"/>
      <c r="C73" s="31"/>
      <c r="D73" s="20"/>
      <c r="E73" s="31"/>
      <c r="F73" s="20"/>
      <c r="G73" s="22"/>
    </row>
    <row r="74" spans="1:7" ht="15.75">
      <c r="A74" s="85" t="s">
        <v>111</v>
      </c>
      <c r="B74" s="86"/>
      <c r="C74" s="31"/>
      <c r="D74" s="20"/>
      <c r="E74" s="31"/>
      <c r="F74" s="20"/>
      <c r="G74" s="22"/>
    </row>
    <row r="75" spans="1:7" ht="29.25" customHeight="1">
      <c r="A75" s="85" t="s">
        <v>25</v>
      </c>
      <c r="B75" s="86"/>
      <c r="C75" s="20">
        <v>331</v>
      </c>
      <c r="D75" s="6">
        <v>105.75079872204473</v>
      </c>
      <c r="E75" s="20">
        <v>331</v>
      </c>
      <c r="F75" s="20">
        <f>SUM(E75/C75)*100</f>
        <v>100</v>
      </c>
      <c r="G75" s="22"/>
    </row>
    <row r="76" spans="1:7" ht="15.75">
      <c r="A76" s="85" t="s">
        <v>26</v>
      </c>
      <c r="B76" s="86"/>
      <c r="C76" s="31">
        <v>1.79</v>
      </c>
      <c r="D76" s="6"/>
      <c r="E76" s="31">
        <v>1.79</v>
      </c>
      <c r="F76" s="31"/>
      <c r="G76" s="22"/>
    </row>
    <row r="77" spans="1:8" ht="30.75" customHeight="1">
      <c r="A77" s="85" t="s">
        <v>27</v>
      </c>
      <c r="B77" s="86"/>
      <c r="C77" s="31">
        <v>36.2</v>
      </c>
      <c r="D77" s="31"/>
      <c r="E77" s="31">
        <v>35.3</v>
      </c>
      <c r="F77" s="31"/>
      <c r="G77" s="22"/>
      <c r="H77" s="33">
        <v>13388</v>
      </c>
    </row>
    <row r="78" spans="1:7" ht="15.75">
      <c r="A78" s="87"/>
      <c r="B78" s="88"/>
      <c r="C78" s="88"/>
      <c r="D78" s="88"/>
      <c r="E78" s="88"/>
      <c r="F78" s="88"/>
      <c r="G78" s="89"/>
    </row>
    <row r="79" spans="1:7" ht="15.75">
      <c r="A79" s="73" t="s">
        <v>28</v>
      </c>
      <c r="B79" s="74"/>
      <c r="C79" s="75"/>
      <c r="D79" s="75"/>
      <c r="E79" s="75"/>
      <c r="F79" s="75"/>
      <c r="G79" s="75"/>
    </row>
    <row r="80" spans="1:7" ht="35.25" customHeight="1">
      <c r="A80" s="85" t="s">
        <v>79</v>
      </c>
      <c r="B80" s="86"/>
      <c r="C80" s="31">
        <v>1615.8</v>
      </c>
      <c r="D80" s="6">
        <v>117.23137197997534</v>
      </c>
      <c r="E80" s="6">
        <v>1751</v>
      </c>
      <c r="F80" s="6">
        <f>SUM(E80/C80)*100</f>
        <v>108.36737219952965</v>
      </c>
      <c r="G80" s="22"/>
    </row>
    <row r="81" spans="1:7" ht="38.25" customHeight="1">
      <c r="A81" s="93" t="s">
        <v>80</v>
      </c>
      <c r="B81" s="94"/>
      <c r="C81" s="31" t="s">
        <v>91</v>
      </c>
      <c r="D81" s="6">
        <v>100.2</v>
      </c>
      <c r="E81" s="31" t="s">
        <v>91</v>
      </c>
      <c r="F81" s="6">
        <v>100.6</v>
      </c>
      <c r="G81" s="22"/>
    </row>
    <row r="82" spans="1:7" ht="36" customHeight="1">
      <c r="A82" s="85" t="s">
        <v>77</v>
      </c>
      <c r="B82" s="86"/>
      <c r="C82" s="20">
        <v>621502</v>
      </c>
      <c r="D82" s="6">
        <v>113.11800636298113</v>
      </c>
      <c r="E82" s="6">
        <v>685700</v>
      </c>
      <c r="F82" s="6">
        <f>SUM(E82/C82)*100</f>
        <v>110.32949210139307</v>
      </c>
      <c r="G82" s="22"/>
    </row>
    <row r="83" spans="1:7" ht="15.75">
      <c r="A83" s="85" t="s">
        <v>29</v>
      </c>
      <c r="B83" s="86"/>
      <c r="C83" s="20"/>
      <c r="D83" s="6"/>
      <c r="E83" s="20"/>
      <c r="F83" s="6"/>
      <c r="G83" s="22"/>
    </row>
    <row r="84" spans="1:7" ht="15.75">
      <c r="A84" s="85" t="s">
        <v>30</v>
      </c>
      <c r="B84" s="86"/>
      <c r="C84" s="20">
        <v>76116</v>
      </c>
      <c r="D84" s="6">
        <v>109.00030072603857</v>
      </c>
      <c r="E84" s="20">
        <v>80455</v>
      </c>
      <c r="F84" s="6">
        <f>SUM(E84/C84)*100</f>
        <v>105.70050974827893</v>
      </c>
      <c r="G84" s="22"/>
    </row>
    <row r="85" spans="1:7" ht="15.75">
      <c r="A85" s="85" t="s">
        <v>31</v>
      </c>
      <c r="B85" s="86"/>
      <c r="C85" s="20">
        <v>79614</v>
      </c>
      <c r="D85" s="6">
        <v>112.00997219939896</v>
      </c>
      <c r="E85" s="20">
        <v>87900</v>
      </c>
      <c r="F85" s="6">
        <f>SUM(E85/C85)*100</f>
        <v>110.40771723566208</v>
      </c>
      <c r="G85" s="22"/>
    </row>
    <row r="86" spans="1:7" ht="15.75">
      <c r="A86" s="85" t="s">
        <v>32</v>
      </c>
      <c r="B86" s="86"/>
      <c r="C86" s="20">
        <v>3434</v>
      </c>
      <c r="D86" s="6">
        <v>112.57170955581053</v>
      </c>
      <c r="E86" s="20">
        <v>3800</v>
      </c>
      <c r="F86" s="6">
        <f>SUM(E86/C86)*100</f>
        <v>110.658124635993</v>
      </c>
      <c r="G86" s="22"/>
    </row>
    <row r="87" spans="1:7" ht="15.75">
      <c r="A87" s="85" t="s">
        <v>33</v>
      </c>
      <c r="B87" s="86"/>
      <c r="C87" s="20">
        <v>201165</v>
      </c>
      <c r="D87" s="6">
        <v>112.39712365275984</v>
      </c>
      <c r="E87" s="20">
        <v>220600</v>
      </c>
      <c r="F87" s="6">
        <f>SUM(E87/C87)*100</f>
        <v>109.66122337384733</v>
      </c>
      <c r="G87" s="22"/>
    </row>
    <row r="88" spans="1:7" ht="33.75" customHeight="1">
      <c r="A88" s="85" t="s">
        <v>78</v>
      </c>
      <c r="B88" s="86"/>
      <c r="C88" s="31" t="s">
        <v>91</v>
      </c>
      <c r="D88" s="6">
        <v>102</v>
      </c>
      <c r="E88" s="31" t="s">
        <v>91</v>
      </c>
      <c r="F88" s="6">
        <v>102.9</v>
      </c>
      <c r="G88" s="22" t="s">
        <v>34</v>
      </c>
    </row>
    <row r="89" spans="1:7" ht="11.25" customHeight="1">
      <c r="A89" s="87"/>
      <c r="B89" s="88"/>
      <c r="C89" s="88"/>
      <c r="D89" s="88"/>
      <c r="E89" s="88"/>
      <c r="F89" s="88"/>
      <c r="G89" s="89"/>
    </row>
    <row r="90" spans="1:7" ht="19.5" customHeight="1">
      <c r="A90" s="73" t="s">
        <v>73</v>
      </c>
      <c r="B90" s="74"/>
      <c r="C90" s="75"/>
      <c r="D90" s="75"/>
      <c r="E90" s="75"/>
      <c r="F90" s="75"/>
      <c r="G90" s="75"/>
    </row>
    <row r="91" spans="1:7" ht="16.5" customHeight="1">
      <c r="A91" s="85" t="s">
        <v>35</v>
      </c>
      <c r="B91" s="86"/>
      <c r="C91" s="20">
        <v>104</v>
      </c>
      <c r="D91" s="20">
        <v>85.24590163934425</v>
      </c>
      <c r="E91" s="20">
        <v>105</v>
      </c>
      <c r="F91" s="6">
        <v>102.9</v>
      </c>
      <c r="G91" s="22"/>
    </row>
    <row r="92" spans="1:7" ht="34.5" customHeight="1">
      <c r="A92" s="85" t="s">
        <v>36</v>
      </c>
      <c r="B92" s="86"/>
      <c r="C92" s="20">
        <v>816</v>
      </c>
      <c r="D92" s="20">
        <v>94.22632794457274</v>
      </c>
      <c r="E92" s="20">
        <v>807</v>
      </c>
      <c r="F92" s="6">
        <v>102.9</v>
      </c>
      <c r="G92" s="22"/>
    </row>
    <row r="93" spans="1:7" ht="33.75" customHeight="1">
      <c r="A93" s="85" t="s">
        <v>37</v>
      </c>
      <c r="B93" s="86"/>
      <c r="C93" s="57">
        <v>1115859.8</v>
      </c>
      <c r="D93" s="20">
        <v>135.79157511854353</v>
      </c>
      <c r="E93" s="20">
        <v>1207.6</v>
      </c>
      <c r="F93" s="6">
        <v>102.9</v>
      </c>
      <c r="G93" s="22"/>
    </row>
    <row r="94" spans="1:7" ht="15.75">
      <c r="A94" s="87"/>
      <c r="B94" s="88"/>
      <c r="C94" s="88"/>
      <c r="D94" s="88"/>
      <c r="E94" s="88"/>
      <c r="F94" s="88"/>
      <c r="G94" s="89"/>
    </row>
    <row r="95" spans="1:7" s="18" customFormat="1" ht="15.75">
      <c r="A95" s="73" t="s">
        <v>38</v>
      </c>
      <c r="B95" s="74"/>
      <c r="C95" s="95"/>
      <c r="D95" s="96"/>
      <c r="E95" s="96"/>
      <c r="F95" s="96"/>
      <c r="G95" s="97"/>
    </row>
    <row r="96" spans="1:7" s="18" customFormat="1" ht="15.75" customHeight="1">
      <c r="A96" s="85" t="s">
        <v>39</v>
      </c>
      <c r="B96" s="86"/>
      <c r="C96" s="6">
        <v>1488.9</v>
      </c>
      <c r="D96" s="39" t="s">
        <v>107</v>
      </c>
      <c r="E96" s="6" t="s">
        <v>120</v>
      </c>
      <c r="F96" s="6">
        <v>126.6</v>
      </c>
      <c r="G96" s="48"/>
    </row>
    <row r="97" spans="1:7" s="18" customFormat="1" ht="47.25" customHeight="1">
      <c r="A97" s="85" t="s">
        <v>74</v>
      </c>
      <c r="B97" s="86"/>
      <c r="C97" s="6">
        <v>1409.9</v>
      </c>
      <c r="D97" s="39" t="s">
        <v>108</v>
      </c>
      <c r="E97" s="6">
        <v>1649.6</v>
      </c>
      <c r="F97" s="6">
        <v>85.4</v>
      </c>
      <c r="G97" s="6"/>
    </row>
    <row r="98" spans="1:7" s="18" customFormat="1" ht="31.5" customHeight="1">
      <c r="A98" s="85" t="s">
        <v>40</v>
      </c>
      <c r="B98" s="86"/>
      <c r="C98" s="6">
        <v>839.6</v>
      </c>
      <c r="D98" s="39">
        <v>121.7693981145758</v>
      </c>
      <c r="E98" s="6">
        <v>978.3</v>
      </c>
      <c r="F98" s="6">
        <f>SUM(E98/C98)*100</f>
        <v>116.51977131967604</v>
      </c>
      <c r="G98" s="19"/>
    </row>
    <row r="99" spans="1:7" s="18" customFormat="1" ht="15.75" customHeight="1">
      <c r="A99" s="85" t="s">
        <v>41</v>
      </c>
      <c r="B99" s="86"/>
      <c r="C99" s="6">
        <v>245.2</v>
      </c>
      <c r="D99" s="39">
        <v>105.64411891426109</v>
      </c>
      <c r="E99" s="6">
        <v>275.6</v>
      </c>
      <c r="F99" s="6">
        <f aca="true" t="shared" si="3" ref="F99:F110">SUM(E99/C99)*100</f>
        <v>112.39804241435564</v>
      </c>
      <c r="G99" s="19"/>
    </row>
    <row r="100" spans="1:7" s="18" customFormat="1" ht="18" customHeight="1">
      <c r="A100" s="85" t="s">
        <v>75</v>
      </c>
      <c r="B100" s="86"/>
      <c r="C100" s="6">
        <v>594.4</v>
      </c>
      <c r="D100" s="39">
        <v>129.95190205509402</v>
      </c>
      <c r="E100" s="6">
        <v>702.7</v>
      </c>
      <c r="F100" s="6">
        <f t="shared" si="3"/>
        <v>118.22005383580081</v>
      </c>
      <c r="G100" s="19"/>
    </row>
    <row r="101" spans="1:7" s="18" customFormat="1" ht="15.75">
      <c r="A101" s="85" t="s">
        <v>42</v>
      </c>
      <c r="B101" s="86"/>
      <c r="C101" s="6"/>
      <c r="D101" s="39"/>
      <c r="E101" s="6"/>
      <c r="F101" s="33"/>
      <c r="G101" s="19"/>
    </row>
    <row r="102" spans="1:7" s="18" customFormat="1" ht="33.75" customHeight="1">
      <c r="A102" s="93" t="s">
        <v>43</v>
      </c>
      <c r="B102" s="94"/>
      <c r="C102" s="6">
        <v>50.3</v>
      </c>
      <c r="D102" s="39">
        <v>122.98288508557458</v>
      </c>
      <c r="E102" s="6">
        <v>54.4</v>
      </c>
      <c r="F102" s="6">
        <f t="shared" si="3"/>
        <v>108.15109343936382</v>
      </c>
      <c r="G102" s="19"/>
    </row>
    <row r="103" spans="1:7" s="18" customFormat="1" ht="15.75">
      <c r="A103" s="85" t="s">
        <v>76</v>
      </c>
      <c r="B103" s="86"/>
      <c r="C103" s="6">
        <v>266.8</v>
      </c>
      <c r="D103" s="39">
        <v>104.21875</v>
      </c>
      <c r="E103" s="6">
        <v>254.7</v>
      </c>
      <c r="F103" s="6">
        <f t="shared" si="3"/>
        <v>95.46476761619189</v>
      </c>
      <c r="G103" s="19"/>
    </row>
    <row r="104" spans="1:7" s="18" customFormat="1" ht="33" customHeight="1">
      <c r="A104" s="85" t="s">
        <v>44</v>
      </c>
      <c r="B104" s="86"/>
      <c r="C104" s="6">
        <v>843.4</v>
      </c>
      <c r="D104" s="39">
        <v>104.75717302198484</v>
      </c>
      <c r="E104" s="6">
        <v>956.1</v>
      </c>
      <c r="F104" s="6">
        <f t="shared" si="3"/>
        <v>113.36258003319897</v>
      </c>
      <c r="G104" s="19"/>
    </row>
    <row r="105" spans="1:7" s="18" customFormat="1" ht="15.75">
      <c r="A105" s="66" t="s">
        <v>45</v>
      </c>
      <c r="B105" s="67"/>
      <c r="C105" s="6"/>
      <c r="D105" s="39"/>
      <c r="E105" s="6"/>
      <c r="F105" s="6"/>
      <c r="G105" s="19"/>
    </row>
    <row r="106" spans="1:8" s="18" customFormat="1" ht="15.75">
      <c r="A106" s="66" t="s">
        <v>46</v>
      </c>
      <c r="B106" s="67"/>
      <c r="C106" s="6">
        <v>319.8</v>
      </c>
      <c r="D106" s="39">
        <v>101.52380952380953</v>
      </c>
      <c r="E106" s="6">
        <v>327.4</v>
      </c>
      <c r="F106" s="6">
        <f t="shared" si="3"/>
        <v>102.37648530331455</v>
      </c>
      <c r="G106" s="19"/>
      <c r="H106" s="58"/>
    </row>
    <row r="107" spans="1:7" s="18" customFormat="1" ht="15.75">
      <c r="A107" s="66" t="s">
        <v>47</v>
      </c>
      <c r="B107" s="67"/>
      <c r="C107" s="6">
        <v>45.3</v>
      </c>
      <c r="D107" s="39">
        <v>106.83962264150944</v>
      </c>
      <c r="E107" s="6">
        <v>53.2</v>
      </c>
      <c r="F107" s="6">
        <f t="shared" si="3"/>
        <v>117.43929359823402</v>
      </c>
      <c r="G107" s="19"/>
    </row>
    <row r="108" spans="1:7" s="18" customFormat="1" ht="33.75" customHeight="1">
      <c r="A108" s="85" t="s">
        <v>48</v>
      </c>
      <c r="B108" s="86"/>
      <c r="C108" s="6"/>
      <c r="D108" s="39">
        <v>0</v>
      </c>
      <c r="E108" s="6"/>
      <c r="F108" s="33"/>
      <c r="G108" s="19"/>
    </row>
    <row r="109" spans="1:11" ht="15.75" customHeight="1">
      <c r="A109" s="85" t="s">
        <v>49</v>
      </c>
      <c r="B109" s="86"/>
      <c r="C109" s="20">
        <v>21814.59156100603</v>
      </c>
      <c r="D109" s="39">
        <v>123.51266714287374</v>
      </c>
      <c r="E109" s="20">
        <f>SUM(E98/E117)*1000</f>
        <v>25642.168169427554</v>
      </c>
      <c r="F109" s="6">
        <f t="shared" si="3"/>
        <v>117.54594670139682</v>
      </c>
      <c r="G109" s="19" t="s">
        <v>61</v>
      </c>
      <c r="K109" s="42"/>
    </row>
    <row r="110" spans="1:11" ht="15.75" customHeight="1">
      <c r="A110" s="85" t="s">
        <v>50</v>
      </c>
      <c r="B110" s="86"/>
      <c r="C110" s="20">
        <v>21913.32363334026</v>
      </c>
      <c r="D110" s="39">
        <v>106.25689247571361</v>
      </c>
      <c r="E110" s="20">
        <f>SUM(E104/E117)*1000</f>
        <v>25060.285175089117</v>
      </c>
      <c r="F110" s="6">
        <f t="shared" si="3"/>
        <v>114.36095041721958</v>
      </c>
      <c r="G110" s="19"/>
      <c r="K110" s="42"/>
    </row>
    <row r="111" spans="1:11" ht="15.75" customHeight="1">
      <c r="A111" s="85" t="s">
        <v>51</v>
      </c>
      <c r="B111" s="86"/>
      <c r="C111" s="41"/>
      <c r="D111" s="41"/>
      <c r="E111" s="41"/>
      <c r="F111" s="41"/>
      <c r="G111" s="9"/>
      <c r="K111" s="42"/>
    </row>
    <row r="112" spans="1:11" ht="15.75">
      <c r="A112" s="85" t="s">
        <v>52</v>
      </c>
      <c r="B112" s="86"/>
      <c r="C112" s="20">
        <v>6178</v>
      </c>
      <c r="D112" s="33"/>
      <c r="E112" s="64">
        <v>7405</v>
      </c>
      <c r="F112" s="33"/>
      <c r="G112" s="19"/>
      <c r="H112" s="42"/>
      <c r="I112" s="42"/>
      <c r="J112" s="42"/>
      <c r="K112" s="42"/>
    </row>
    <row r="113" spans="1:7" ht="15.75">
      <c r="A113" s="85" t="s">
        <v>53</v>
      </c>
      <c r="B113" s="86"/>
      <c r="C113" s="20">
        <v>6150</v>
      </c>
      <c r="D113" s="33">
        <v>95.01004171172563</v>
      </c>
      <c r="E113" s="64">
        <v>11443</v>
      </c>
      <c r="F113" s="33">
        <f>SUM(E113*100/E112)</f>
        <v>154.53072248480757</v>
      </c>
      <c r="G113" s="19"/>
    </row>
    <row r="114" spans="1:7" s="18" customFormat="1" ht="16.5" customHeight="1">
      <c r="A114" s="50" t="s">
        <v>86</v>
      </c>
      <c r="B114" s="50"/>
      <c r="C114" s="51"/>
      <c r="D114" s="51"/>
      <c r="E114" s="51"/>
      <c r="F114" s="51"/>
      <c r="G114" s="52"/>
    </row>
    <row r="115" spans="1:7" s="18" customFormat="1" ht="16.5" customHeight="1">
      <c r="A115" s="50" t="s">
        <v>87</v>
      </c>
      <c r="B115" s="50"/>
      <c r="C115" s="51"/>
      <c r="D115" s="51"/>
      <c r="E115" s="51"/>
      <c r="F115" s="51"/>
      <c r="G115" s="52"/>
    </row>
    <row r="116" spans="1:7" s="18" customFormat="1" ht="16.5" customHeight="1">
      <c r="A116" s="63" t="s">
        <v>119</v>
      </c>
      <c r="B116" s="50"/>
      <c r="C116" s="51"/>
      <c r="D116" s="51"/>
      <c r="E116" s="51"/>
      <c r="F116" s="51"/>
      <c r="G116" s="52"/>
    </row>
    <row r="117" spans="1:7" ht="15.75">
      <c r="A117" s="98" t="s">
        <v>83</v>
      </c>
      <c r="B117" s="65"/>
      <c r="C117" s="54">
        <v>38.488</v>
      </c>
      <c r="D117" s="45"/>
      <c r="E117" s="62">
        <v>38.152</v>
      </c>
      <c r="F117" s="45"/>
      <c r="G117" s="44"/>
    </row>
    <row r="118" spans="1:7" ht="14.25">
      <c r="A118" s="14"/>
      <c r="B118" s="35"/>
      <c r="C118" s="37"/>
      <c r="D118" s="34"/>
      <c r="E118" s="40"/>
      <c r="F118" s="40"/>
      <c r="G118" s="12"/>
    </row>
    <row r="119" spans="1:7" ht="12.75">
      <c r="A119" s="12"/>
      <c r="B119" s="12"/>
      <c r="C119" s="28"/>
      <c r="D119" s="28"/>
      <c r="E119" s="25"/>
      <c r="F119" s="25"/>
      <c r="G119" s="12"/>
    </row>
    <row r="120" spans="1:7" ht="12.75">
      <c r="A120" s="27"/>
      <c r="C120" s="12"/>
      <c r="D120" s="13"/>
      <c r="E120" s="24"/>
      <c r="F120" s="24"/>
      <c r="G120" s="12"/>
    </row>
    <row r="121" spans="1:7" ht="12.75">
      <c r="A121" s="12"/>
      <c r="C121" s="12"/>
      <c r="D121" s="13"/>
      <c r="E121" s="24"/>
      <c r="F121" s="24"/>
      <c r="G121" s="12"/>
    </row>
    <row r="122" spans="3:7" ht="12.75">
      <c r="C122" s="12"/>
      <c r="D122" s="13"/>
      <c r="E122" s="24"/>
      <c r="F122" s="24"/>
      <c r="G122" s="12"/>
    </row>
    <row r="123" spans="1:7" ht="12.75">
      <c r="A123" s="12"/>
      <c r="C123" s="12"/>
      <c r="D123" s="13"/>
      <c r="E123" s="24"/>
      <c r="F123" s="24"/>
      <c r="G123" s="12"/>
    </row>
    <row r="124" spans="1:7" ht="12.75">
      <c r="A124" s="12"/>
      <c r="B124" s="12"/>
      <c r="C124" s="13"/>
      <c r="D124" s="13"/>
      <c r="E124" s="24"/>
      <c r="F124" s="24"/>
      <c r="G124" s="12"/>
    </row>
    <row r="125" spans="1:7" ht="12.75">
      <c r="A125" s="12"/>
      <c r="B125" s="12"/>
      <c r="C125" s="13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5"/>
      <c r="B127" s="15"/>
      <c r="C127" s="16"/>
      <c r="D127" s="16"/>
      <c r="E127" s="24"/>
      <c r="F127" s="26"/>
      <c r="G127" s="15"/>
    </row>
    <row r="128" spans="1:7" ht="12.75">
      <c r="A128" s="15"/>
      <c r="B128" s="15"/>
      <c r="C128" s="16"/>
      <c r="D128" s="16"/>
      <c r="E128" s="26"/>
      <c r="F128" s="26"/>
      <c r="G128" s="15"/>
    </row>
    <row r="129" spans="1:7" ht="12.75">
      <c r="A129" s="15"/>
      <c r="B129" s="15"/>
      <c r="C129" s="16"/>
      <c r="D129" s="23"/>
      <c r="E129" s="26"/>
      <c r="F129" s="26"/>
      <c r="G129" s="15"/>
    </row>
    <row r="130" spans="1:7" ht="12.75">
      <c r="A130" s="15"/>
      <c r="B130" s="15"/>
      <c r="C130" s="16"/>
      <c r="D130" s="29"/>
      <c r="E130" s="26"/>
      <c r="F130" s="26"/>
      <c r="G130" s="15"/>
    </row>
    <row r="131" spans="1:7" ht="12.75">
      <c r="A131" s="15"/>
      <c r="B131" s="15"/>
      <c r="C131" s="16"/>
      <c r="D131" s="16"/>
      <c r="E131" s="26"/>
      <c r="F131" s="26"/>
      <c r="G131" s="15"/>
    </row>
    <row r="132" spans="1:7" ht="12.75">
      <c r="A132" s="15"/>
      <c r="B132" s="15"/>
      <c r="C132" s="16"/>
      <c r="D132" s="16"/>
      <c r="E132" s="29"/>
      <c r="F132" s="29"/>
      <c r="G132" s="15"/>
    </row>
    <row r="133" spans="1:7" ht="12.75">
      <c r="A133" s="15"/>
      <c r="B133" s="15"/>
      <c r="C133" s="16"/>
      <c r="D133" s="16"/>
      <c r="E133" s="16"/>
      <c r="F133" s="30"/>
      <c r="G133" s="15"/>
    </row>
    <row r="134" spans="1:7" ht="12.75">
      <c r="A134" s="15"/>
      <c r="B134" s="15"/>
      <c r="C134" s="16"/>
      <c r="D134" s="16"/>
      <c r="E134" s="16"/>
      <c r="F134" s="16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36"/>
      <c r="C147" s="36"/>
      <c r="D147" s="16"/>
      <c r="E147" s="16"/>
      <c r="F147" s="16"/>
      <c r="G147" s="15"/>
    </row>
    <row r="148" spans="1:7" ht="12.75">
      <c r="A148" s="15"/>
      <c r="B148" s="38"/>
      <c r="C148" s="16"/>
      <c r="D148" s="16"/>
      <c r="E148" s="16"/>
      <c r="F148" s="16"/>
      <c r="G148" s="15"/>
    </row>
    <row r="149" spans="1:7" ht="12.75">
      <c r="A149" s="15"/>
      <c r="B149" s="15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</sheetData>
  <sheetProtection/>
  <mergeCells count="109">
    <mergeCell ref="A117:B117"/>
    <mergeCell ref="A103:B103"/>
    <mergeCell ref="A104:B104"/>
    <mergeCell ref="A105:B105"/>
    <mergeCell ref="A113:B113"/>
    <mergeCell ref="A106:B106"/>
    <mergeCell ref="A107:B107"/>
    <mergeCell ref="A108:B108"/>
    <mergeCell ref="A110:B110"/>
    <mergeCell ref="A111:B111"/>
    <mergeCell ref="A112:B112"/>
    <mergeCell ref="A102:B102"/>
    <mergeCell ref="A91:B91"/>
    <mergeCell ref="A92:B92"/>
    <mergeCell ref="A109:B109"/>
    <mergeCell ref="A101:B101"/>
    <mergeCell ref="A95:B95"/>
    <mergeCell ref="A96:B96"/>
    <mergeCell ref="A97:B97"/>
    <mergeCell ref="A100:B100"/>
    <mergeCell ref="A98:B98"/>
    <mergeCell ref="A99:B99"/>
    <mergeCell ref="A88:B88"/>
    <mergeCell ref="A89:G89"/>
    <mergeCell ref="A90:B90"/>
    <mergeCell ref="C90:G90"/>
    <mergeCell ref="C95:G95"/>
    <mergeCell ref="A93:B93"/>
    <mergeCell ref="A94:G94"/>
    <mergeCell ref="C79:G79"/>
    <mergeCell ref="A80:B80"/>
    <mergeCell ref="A87:B87"/>
    <mergeCell ref="A77:B77"/>
    <mergeCell ref="A78:G78"/>
    <mergeCell ref="A79:B79"/>
    <mergeCell ref="A86:B86"/>
    <mergeCell ref="A84:B84"/>
    <mergeCell ref="A85:B85"/>
    <mergeCell ref="A81:B81"/>
    <mergeCell ref="A82:B82"/>
    <mergeCell ref="A83:B83"/>
    <mergeCell ref="A71:B71"/>
    <mergeCell ref="A72:B72"/>
    <mergeCell ref="A73:B73"/>
    <mergeCell ref="A74:B74"/>
    <mergeCell ref="A75:B75"/>
    <mergeCell ref="A76:B76"/>
    <mergeCell ref="C64:G64"/>
    <mergeCell ref="A60:B60"/>
    <mergeCell ref="A53:B53"/>
    <mergeCell ref="A61:B61"/>
    <mergeCell ref="A62:B62"/>
    <mergeCell ref="A63:G63"/>
    <mergeCell ref="A56:B56"/>
    <mergeCell ref="A57:B57"/>
    <mergeCell ref="A68:B68"/>
    <mergeCell ref="A51:B51"/>
    <mergeCell ref="A54:B54"/>
    <mergeCell ref="A55:B55"/>
    <mergeCell ref="A58:B58"/>
    <mergeCell ref="A59:B59"/>
    <mergeCell ref="A64:B64"/>
    <mergeCell ref="A65:B65"/>
    <mergeCell ref="A66:B66"/>
    <mergeCell ref="A33:B33"/>
    <mergeCell ref="A34:B34"/>
    <mergeCell ref="A35:B35"/>
    <mergeCell ref="A67:B67"/>
    <mergeCell ref="A39:B39"/>
    <mergeCell ref="A41:B41"/>
    <mergeCell ref="A37:B37"/>
    <mergeCell ref="A38:B38"/>
    <mergeCell ref="A48:B48"/>
    <mergeCell ref="A49:B49"/>
    <mergeCell ref="A52:B52"/>
    <mergeCell ref="A40:B40"/>
    <mergeCell ref="A42:B42"/>
    <mergeCell ref="A43:B43"/>
    <mergeCell ref="A50:B50"/>
    <mergeCell ref="A44:B44"/>
    <mergeCell ref="A45:B45"/>
    <mergeCell ref="A46:G46"/>
    <mergeCell ref="A1:G1"/>
    <mergeCell ref="A2:G2"/>
    <mergeCell ref="A3:G3"/>
    <mergeCell ref="C11:G11"/>
    <mergeCell ref="A4:G4"/>
    <mergeCell ref="A6:G6"/>
    <mergeCell ref="A7:G7"/>
    <mergeCell ref="A69:B69"/>
    <mergeCell ref="G9:G10"/>
    <mergeCell ref="A36:B36"/>
    <mergeCell ref="A29:B29"/>
    <mergeCell ref="A30:B30"/>
    <mergeCell ref="A31:B31"/>
    <mergeCell ref="C23:G23"/>
    <mergeCell ref="A24:B24"/>
    <mergeCell ref="A47:B47"/>
    <mergeCell ref="A32:B32"/>
    <mergeCell ref="A70:B70"/>
    <mergeCell ref="A9:B10"/>
    <mergeCell ref="C9:D9"/>
    <mergeCell ref="E9:F9"/>
    <mergeCell ref="A27:B27"/>
    <mergeCell ref="A23:B23"/>
    <mergeCell ref="A28:B28"/>
    <mergeCell ref="A25:B25"/>
    <mergeCell ref="A26:B26"/>
    <mergeCell ref="C47:G4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4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2016-01-29T10:40:48Z</cp:lastPrinted>
  <dcterms:created xsi:type="dcterms:W3CDTF">2013-04-15T10:42:58Z</dcterms:created>
  <dcterms:modified xsi:type="dcterms:W3CDTF">2017-04-25T11:54:01Z</dcterms:modified>
  <cp:category/>
  <cp:version/>
  <cp:contentType/>
  <cp:contentStatus/>
</cp:coreProperties>
</file>